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paula\FONDEQUIP MAYOR 2020\"/>
    </mc:Choice>
  </mc:AlternateContent>
  <xr:revisionPtr revIDLastSave="0" documentId="8_{644AC2B0-9715-45A9-A734-7E445752BD89}" xr6:coauthVersionLast="45" xr6:coauthVersionMax="45" xr10:uidLastSave="{00000000-0000-0000-0000-000000000000}"/>
  <bookViews>
    <workbookView xWindow="-110" yWindow="-110" windowWidth="19420" windowHeight="10420" tabRatio="595" xr2:uid="{00000000-000D-0000-FFFF-FFFF00000000}"/>
  </bookViews>
  <sheets>
    <sheet name="Indicadores" sheetId="25" r:id="rId1"/>
    <sheet name="Listas" sheetId="23" state="hidden" r:id="rId2"/>
  </sheets>
  <externalReferences>
    <externalReference r:id="rId3"/>
  </externalReferences>
  <definedNames>
    <definedName name="_xlnm._FilterDatabase" localSheetId="1" hidden="1">Listas!$A$1:$G$1</definedName>
    <definedName name="AGRICULTURA_SILVICULTURA_PESCA2" localSheetId="0">#REF!</definedName>
    <definedName name="AGRICULTURA_SILVICULTURA_PESCA2">Listas!#REF!</definedName>
    <definedName name="AGRONOMIA" localSheetId="0">#REF!</definedName>
    <definedName name="AGRONOMIA">Listas!#REF!</definedName>
    <definedName name="ANTROPOLOGIA_Y_ARQUEOLOGIA" localSheetId="0">#REF!</definedName>
    <definedName name="ANTROPOLOGIA_Y_ARQUEOLOGIA">Listas!#REF!</definedName>
    <definedName name="ANTROPOLOGIA2" localSheetId="0">#REF!</definedName>
    <definedName name="ANTROPOLOGIA2">Listas!#REF!</definedName>
    <definedName name="_xlnm.Print_Area" localSheetId="0">Indicadores!$A$1:$K$25</definedName>
    <definedName name="areaappli">[1]Listas!$B$2:$B$10</definedName>
    <definedName name="ARQUITECTURA_URBANISMO_GEOGRAF_ARTES" localSheetId="0">#REF!</definedName>
    <definedName name="ARQUITECTURA_URBANISMO_GEOGRAF_ARTES">Listas!#REF!</definedName>
    <definedName name="ARTE_ARTES_HISTORIA_DEL_ARTE_ARTES_ESCENICAS_MUSICA2" localSheetId="0">#REF!</definedName>
    <definedName name="ARTE_ARTES_HISTORIA_DEL_ARTE_ARTES_ESCENICAS_MUSICA2">Listas!#REF!</definedName>
    <definedName name="ASTRONOMIA_COSMOLOGÍA_Y_PARTICULAS" localSheetId="0">#REF!</definedName>
    <definedName name="ASTRONOMIA_COSMOLOGÍA_Y_PARTICULAS">Listas!#REF!</definedName>
    <definedName name="BIOLOGIA_1" localSheetId="0">#REF!</definedName>
    <definedName name="BIOLOGIA_1">Listas!#REF!</definedName>
    <definedName name="BIOLOGIA_2" localSheetId="0">#REF!</definedName>
    <definedName name="BIOLOGIA_2">Listas!#REF!</definedName>
    <definedName name="BIOLOGIA_3" localSheetId="0">#REF!</definedName>
    <definedName name="BIOLOGIA_3">Listas!#REF!</definedName>
    <definedName name="BIOTECNOLOGIA_AGRICOLA2" localSheetId="0">#REF!</definedName>
    <definedName name="BIOTECNOLOGIA_AGRICOLA2">Listas!#REF!</definedName>
    <definedName name="BIOTECNOLOGIA_AMBIENTAL2" localSheetId="0">#REF!</definedName>
    <definedName name="BIOTECNOLOGIA_AMBIENTAL2">Listas!#REF!</definedName>
    <definedName name="BIOTECNOLOGIA_INDUSTRIAL2" localSheetId="0">#REF!</definedName>
    <definedName name="BIOTECNOLOGIA_INDUSTRIAL2">Listas!#REF!</definedName>
    <definedName name="BIOTECNOLOGIA_MEDICA2" localSheetId="0">#REF!</definedName>
    <definedName name="BIOTECNOLOGIA_MEDICA2">Listas!#REF!</definedName>
    <definedName name="CIENCIA_ANIMAL_Y_LECHERIA2" localSheetId="0">#REF!</definedName>
    <definedName name="CIENCIA_ANIMAL_Y_LECHERIA2">Listas!#REF!</definedName>
    <definedName name="CIENCIAS_AGRICOLAS2" localSheetId="0">#REF!</definedName>
    <definedName name="CIENCIAS_AGRICOLAS2">Listas!#REF!</definedName>
    <definedName name="CIENCIAS_BIOLOGICAS2" localSheetId="0">#REF!</definedName>
    <definedName name="CIENCIAS_BIOLOGICAS2">Listas!#REF!</definedName>
    <definedName name="CIENCIAS_BIOMEDICAS" localSheetId="0">#REF!</definedName>
    <definedName name="CIENCIAS_BIOMEDICAS">Listas!#REF!</definedName>
    <definedName name="CIENCIAS_CLINICAS" localSheetId="0">#REF!</definedName>
    <definedName name="CIENCIAS_CLINICAS">Listas!#REF!</definedName>
    <definedName name="CIENCIAS_DE_LA_EDUCACION2" localSheetId="0">#REF!</definedName>
    <definedName name="CIENCIAS_DE_LA_EDUCACION2">Listas!#REF!</definedName>
    <definedName name="CIENCIAS_DE_LA_INFORMACION_Y_COMPUTACION2" localSheetId="0">#REF!</definedName>
    <definedName name="CIENCIAS_DE_LA_INFORMACION_Y_COMPUTACION2">Listas!#REF!</definedName>
    <definedName name="CIENCIAS_DE_LA_SALUD2" localSheetId="0">#REF!</definedName>
    <definedName name="CIENCIAS_DE_LA_SALUD2">Listas!#REF!</definedName>
    <definedName name="CIENCIAS_DE_LA_TIERRA" localSheetId="0">#REF!</definedName>
    <definedName name="CIENCIAS_DE_LA_TIERRA">Listas!#REF!</definedName>
    <definedName name="CIENCIAS_DE_LA_TIERRA_Y_DEL_MEDIO_AMBIENTE2" localSheetId="0">#REF!</definedName>
    <definedName name="CIENCIAS_DE_LA_TIERRA_Y_DEL_MEDIO_AMBIENTE2">Listas!#REF!</definedName>
    <definedName name="CIENCIAS_ECONÓMICAS_Y_ADMINISTRATIVAS" localSheetId="0">#REF!</definedName>
    <definedName name="CIENCIAS_ECONÓMICAS_Y_ADMINISTRATIVAS">Listas!#REF!</definedName>
    <definedName name="CIENCIAS_EXACTAS_Y_NATURALES" localSheetId="0">#REF!</definedName>
    <definedName name="CIENCIAS_EXACTAS_Y_NATURALES">Listas!#REF!</definedName>
    <definedName name="CIENCIAS_FISICAS2" localSheetId="0">#REF!</definedName>
    <definedName name="CIENCIAS_FISICAS2">Listas!#REF!</definedName>
    <definedName name="CIENCIAS_JURIDICAS_Y_POLÍTICAS" localSheetId="0">#REF!</definedName>
    <definedName name="CIENCIAS_JURIDICAS_Y_POLÍTICAS">Listas!#REF!</definedName>
    <definedName name="CIENCIAS_NATURALES2" localSheetId="0">#REF!</definedName>
    <definedName name="CIENCIAS_NATURALES2">Listas!#REF!</definedName>
    <definedName name="CIENCIAS_POLITICAS2" localSheetId="0">#REF!</definedName>
    <definedName name="CIENCIAS_POLITICAS2">Listas!#REF!</definedName>
    <definedName name="CIENCIAS_QUIMICAS2" localSheetId="0">#REF!</definedName>
    <definedName name="CIENCIAS_QUIMICAS2">Listas!#REF!</definedName>
    <definedName name="CIENCIAS_SALUD_PUBLICA" localSheetId="0">#REF!</definedName>
    <definedName name="CIENCIAS_SALUD_PUBLICA">Listas!#REF!</definedName>
    <definedName name="CIENCIAS_SOCIALES" localSheetId="0">#REF!</definedName>
    <definedName name="CIENCIAS_SOCIALES">Listas!#REF!</definedName>
    <definedName name="CIENCIAS_SOCIALES2" localSheetId="0">#REF!</definedName>
    <definedName name="CIENCIAS_SOCIALES2">Listas!#REF!</definedName>
    <definedName name="CIENCIAS_VETERINARIAS2" localSheetId="0">#REF!</definedName>
    <definedName name="CIENCIAS_VETERINARIAS2">Listas!#REF!</definedName>
    <definedName name="COMUNICACIÓN_Y_MEDIOS2" localSheetId="0">#REF!</definedName>
    <definedName name="COMUNICACIÓN_Y_MEDIOS2">Listas!#REF!</definedName>
    <definedName name="CONICYT" localSheetId="0">#REF!</definedName>
    <definedName name="CONICYT">Listas!#REF!</definedName>
    <definedName name="DERECHO2" localSheetId="0">#REF!</definedName>
    <definedName name="DERECHO2">Listas!#REF!</definedName>
    <definedName name="DISC_OCDE" localSheetId="0">#REF!</definedName>
    <definedName name="DISC_OCDE">Listas!#REF!</definedName>
    <definedName name="Disciplinas_FOND" localSheetId="0">#REF!</definedName>
    <definedName name="Disciplinas_FOND">Listas!#REF!</definedName>
    <definedName name="ECONOMIA_Y_NEGOCIOS2" localSheetId="0">#REF!</definedName>
    <definedName name="ECONOMIA_Y_NEGOCIOS2">Listas!#REF!</definedName>
    <definedName name="EDUCACIÓN" localSheetId="0">#REF!</definedName>
    <definedName name="EDUCACIÓN">Listas!#REF!</definedName>
    <definedName name="FILOSOFIA" localSheetId="0">#REF!</definedName>
    <definedName name="FILOSOFIA">Listas!#REF!</definedName>
    <definedName name="FILOSOFIA_ETICA_Y_RELIGION2" localSheetId="0">#REF!</definedName>
    <definedName name="FILOSOFIA_ETICA_Y_RELIGION2">Listas!#REF!</definedName>
    <definedName name="FISICA_TEÓRICA_Y_EXPERIMENTAL" localSheetId="0">#REF!</definedName>
    <definedName name="FISICA_TEÓRICA_Y_EXPERIMENTAL">Listas!#REF!</definedName>
    <definedName name="Fuente_de_Financiamiento" localSheetId="0">#REF!</definedName>
    <definedName name="Fuente_de_Financiamiento">Listas!#REF!</definedName>
    <definedName name="GEOGRAFIA_ECONOMICA_Y_SOCIAL2" localSheetId="0">#REF!</definedName>
    <definedName name="GEOGRAFIA_ECONOMICA_Y_SOCIAL2">Listas!#REF!</definedName>
    <definedName name="Grupo_equipamiento" localSheetId="0">#REF!</definedName>
    <definedName name="Grupo_equipamiento">Listas!#REF!</definedName>
    <definedName name="grupoequi">[1]Listas!$A$2:$A$7</definedName>
    <definedName name="HISTORIA" localSheetId="0">#REF!</definedName>
    <definedName name="HISTORIA">Listas!#REF!</definedName>
    <definedName name="HISTORIA_Y_ARQUEOLOGIA2" localSheetId="0">#REF!</definedName>
    <definedName name="HISTORIA_Y_ARQUEOLOGIA2">Listas!#REF!</definedName>
    <definedName name="HUMANIDADES" localSheetId="0">#REF!</definedName>
    <definedName name="HUMANIDADES">Listas!#REF!</definedName>
    <definedName name="HUMANIDADES2" localSheetId="0">#REF!</definedName>
    <definedName name="HUMANIDADES2">Listas!#REF!</definedName>
    <definedName name="ICM" localSheetId="0">#REF!</definedName>
    <definedName name="ICM">Listas!#REF!</definedName>
    <definedName name="INGENIERÍA_1" localSheetId="0">#REF!</definedName>
    <definedName name="INGENIERÍA_1">Listas!#REF!</definedName>
    <definedName name="INGENIERÍA_2" localSheetId="0">#REF!</definedName>
    <definedName name="INGENIERÍA_2">Listas!#REF!</definedName>
    <definedName name="INGENIERÍA_3" localSheetId="0">#REF!</definedName>
    <definedName name="INGENIERÍA_3">Listas!#REF!</definedName>
    <definedName name="INGENIERIA_AMBIENTAL2" localSheetId="0">#REF!</definedName>
    <definedName name="INGENIERIA_AMBIENTAL2">Listas!#REF!</definedName>
    <definedName name="INGENIERIA_CIVIL2" localSheetId="0">#REF!</definedName>
    <definedName name="INGENIERIA_CIVIL2">Listas!#REF!</definedName>
    <definedName name="INGENIERIA_DE_LOS_MATERIALES2" localSheetId="0">#REF!</definedName>
    <definedName name="INGENIERIA_DE_LOS_MATERIALES2">Listas!#REF!</definedName>
    <definedName name="INGENIERIA_ELECTRICA_INGENIERIA_ELECTRONICA_INFORMATICA2" localSheetId="0">#REF!</definedName>
    <definedName name="INGENIERIA_ELECTRICA_INGENIERIA_ELECTRONICA_INFORMATICA2">Listas!#REF!</definedName>
    <definedName name="INGENIERIA_MECANICA2" localSheetId="0">#REF!</definedName>
    <definedName name="INGENIERIA_MECANICA2">Listas!#REF!</definedName>
    <definedName name="INGENIERIA_MEDICA2" localSheetId="0">#REF!</definedName>
    <definedName name="INGENIERIA_MEDICA2">Listas!#REF!</definedName>
    <definedName name="INGENIERIA_QUIMICA2" localSheetId="0">#REF!</definedName>
    <definedName name="INGENIERIA_QUIMICA2">Listas!#REF!</definedName>
    <definedName name="INGENIERIA_Y_TECNOLOGIA2" localSheetId="0">#REF!</definedName>
    <definedName name="INGENIERIA_Y_TECNOLOGIA2">Listas!#REF!</definedName>
    <definedName name="Institucion" localSheetId="0">#REF!</definedName>
    <definedName name="Institucion">Listas!#REF!</definedName>
    <definedName name="LENGUAJE_Y_LITERATURA2" localSheetId="0">#REF!</definedName>
    <definedName name="LENGUAJE_Y_LITERATURA2">Listas!#REF!</definedName>
    <definedName name="LINGÜÍSTICA_LITERATURA_Y_FILOLOGÍA" localSheetId="0">#REF!</definedName>
    <definedName name="LINGÜÍSTICA_LITERATURA_Y_FILOLOGÍA">Listas!#REF!</definedName>
    <definedName name="MATEMATICAS2" localSheetId="0">#REF!</definedName>
    <definedName name="MATEMATICAS2">Listas!#REF!</definedName>
    <definedName name="MECESUP" localSheetId="0">#REF!</definedName>
    <definedName name="MECESUP">Listas!#REF!</definedName>
    <definedName name="MEDICINA_BASICA2" localSheetId="0">#REF!</definedName>
    <definedName name="MEDICINA_BASICA2">Listas!#REF!</definedName>
    <definedName name="MEDICINA_CLINICA2" localSheetId="0">#REF!</definedName>
    <definedName name="MEDICINA_CLINICA2">Listas!#REF!</definedName>
    <definedName name="MEDICINA_Y_CIENCIAS_DE_LA_SALUD2" localSheetId="0">#REF!</definedName>
    <definedName name="MEDICINA_Y_CIENCIAS_DE_LA_SALUD2">Listas!#REF!</definedName>
    <definedName name="NANOTECNOLOGIA2" localSheetId="0">#REF!</definedName>
    <definedName name="NANOTECNOLOGIA2">Listas!#REF!</definedName>
    <definedName name="OTRAS_CIENCIAS_AGRICOLAS2" localSheetId="0">#REF!</definedName>
    <definedName name="OTRAS_CIENCIAS_AGRICOLAS2">Listas!#REF!</definedName>
    <definedName name="OTRAS_CIENCIAS_MEDICAS2" localSheetId="0">#REF!</definedName>
    <definedName name="OTRAS_CIENCIAS_MEDICAS2">Listas!#REF!</definedName>
    <definedName name="OTRAS_CIENCIAS_NATURALES2" localSheetId="0">#REF!</definedName>
    <definedName name="OTRAS_CIENCIAS_NATURALES2">Listas!#REF!</definedName>
    <definedName name="OTRAS_CIENCIAS_SOCIALES2" localSheetId="0">#REF!</definedName>
    <definedName name="OTRAS_CIENCIAS_SOCIALES2">Listas!#REF!</definedName>
    <definedName name="OTRAS_HUMANIDADES2" localSheetId="0">#REF!</definedName>
    <definedName name="OTRAS_HUMANIDADES2">Listas!#REF!</definedName>
    <definedName name="OTRAS_INGENIERIAS_Y_TECNOLOGIAS2" localSheetId="0">#REF!</definedName>
    <definedName name="OTRAS_INGENIERIAS_Y_TECNOLOGIAS2">Listas!#REF!</definedName>
    <definedName name="PSICOLOGIA" localSheetId="0">#REF!</definedName>
    <definedName name="PSICOLOGIA">Listas!#REF!</definedName>
    <definedName name="PSICOLOGIA2" localSheetId="0">#REF!</definedName>
    <definedName name="PSICOLOGIA2">Listas!#REF!</definedName>
    <definedName name="QUIMICA" localSheetId="0">#REF!</definedName>
    <definedName name="QUIMICA">Listas!#REF!</definedName>
    <definedName name="Region" localSheetId="0">#REF!</definedName>
    <definedName name="Region">Listas!#REF!</definedName>
    <definedName name="SALUD_Y_PRODUCCIÓN_ANIMAL" localSheetId="0">#REF!</definedName>
    <definedName name="SALUD_Y_PRODUCCIÓN_ANIMAL">Listas!#REF!</definedName>
    <definedName name="SOCIOLOGIA" localSheetId="0">#REF!</definedName>
    <definedName name="SOCIOLOGIA">Listas!#REF!</definedName>
    <definedName name="SOCIOLOGIA2" localSheetId="0">#REF!</definedName>
    <definedName name="SOCIOLOGIA2">Listas!#REF!</definedName>
    <definedName name="TECNOLOGIA_Y_CIENCIAS_DE_LA_INGENIERIA" localSheetId="0">#REF!</definedName>
    <definedName name="TECNOLOGIA_Y_CIENCIAS_DE_LA_INGENIERIA">Listas!#REF!</definedName>
    <definedName name="TECNOLOGIA_Y_CIENCIAS_MEDICAS" localSheetId="0">#REF!</definedName>
    <definedName name="TECNOLOGIA_Y_CIENCIAS_MEDICAS">Listas!#REF!</definedName>
    <definedName name="TECNOLOGIA_Y_CIENCIAS_SILVOAGROPECUARIAS" localSheetId="0">#REF!</definedName>
    <definedName name="TECNOLOGIA_Y_CIENCIAS_SILVOAGROPECUARIAS">Listas!#REF!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25" l="1"/>
  <c r="L14" i="25"/>
  <c r="K14" i="25" s="1"/>
  <c r="L15" i="25"/>
  <c r="K15" i="25" s="1"/>
  <c r="L16" i="25"/>
  <c r="K16" i="25" s="1"/>
  <c r="L17" i="25"/>
  <c r="K17" i="25" s="1"/>
  <c r="L18" i="25"/>
  <c r="K18" i="25" s="1"/>
  <c r="L19" i="25"/>
  <c r="K19" i="25" s="1"/>
  <c r="L20" i="25"/>
  <c r="K20" i="25" s="1"/>
  <c r="L21" i="25"/>
  <c r="K21" i="25" s="1"/>
  <c r="L22" i="25"/>
  <c r="K22" i="25" s="1"/>
  <c r="L23" i="25"/>
  <c r="K23" i="25" s="1"/>
  <c r="L24" i="25"/>
  <c r="K24" i="25" s="1"/>
  <c r="L25" i="25"/>
  <c r="K25" i="25" s="1"/>
  <c r="L12" i="25"/>
  <c r="K12" i="25" s="1"/>
  <c r="D13" i="25"/>
  <c r="I13" i="25" s="1"/>
  <c r="D14" i="25"/>
  <c r="I14" i="25" s="1"/>
  <c r="D15" i="25"/>
  <c r="I15" i="25" s="1"/>
  <c r="D16" i="25"/>
  <c r="I16" i="25" s="1"/>
  <c r="D17" i="25"/>
  <c r="I17" i="25" s="1"/>
  <c r="D18" i="25"/>
  <c r="I18" i="25" s="1"/>
  <c r="D19" i="25"/>
  <c r="I19" i="25" s="1"/>
  <c r="D20" i="25"/>
  <c r="I20" i="25" s="1"/>
  <c r="D21" i="25"/>
  <c r="I21" i="25" s="1"/>
  <c r="D22" i="25"/>
  <c r="I22" i="25" s="1"/>
  <c r="D23" i="25"/>
  <c r="I23" i="25" s="1"/>
  <c r="D24" i="25"/>
  <c r="I24" i="25" s="1"/>
  <c r="D25" i="25"/>
  <c r="I25" i="25" s="1"/>
  <c r="D12" i="25"/>
  <c r="I12" i="25" s="1"/>
  <c r="K13" i="25"/>
  <c r="F13" i="25"/>
  <c r="F15" i="25"/>
  <c r="F21" i="25" l="1"/>
  <c r="F24" i="25"/>
  <c r="F23" i="25"/>
  <c r="F25" i="25"/>
  <c r="F17" i="25"/>
  <c r="F22" i="25"/>
  <c r="F18" i="25"/>
  <c r="F8" i="25"/>
  <c r="F19" i="25"/>
  <c r="F7" i="25"/>
  <c r="H7" i="25" s="1"/>
  <c r="F16" i="25"/>
  <c r="F14" i="25"/>
  <c r="F12" i="25"/>
  <c r="F20" i="25"/>
</calcChain>
</file>

<file path=xl/sharedStrings.xml><?xml version="1.0" encoding="utf-8"?>
<sst xmlns="http://schemas.openxmlformats.org/spreadsheetml/2006/main" count="109" uniqueCount="78">
  <si>
    <t xml:space="preserve">NOMBRE INDICADOR </t>
  </si>
  <si>
    <t>DESCRIPCIÓN</t>
  </si>
  <si>
    <t>TIPO INDICADOR</t>
  </si>
  <si>
    <t>MEDIO DE VERIFICACIÓN</t>
  </si>
  <si>
    <t>SUPUESTOS</t>
  </si>
  <si>
    <t>2 AÑOS</t>
  </si>
  <si>
    <t>4 AÑOS</t>
  </si>
  <si>
    <t>N° Tesistas POSTGRADO</t>
  </si>
  <si>
    <t>N° Cursos de POSTGRADO</t>
  </si>
  <si>
    <t>N° Publicaciones ISI</t>
  </si>
  <si>
    <t>Colaboraciones Nacionales generadas a partir del uso del equipamiento.-</t>
  </si>
  <si>
    <t>Colaboraciones Internacionales generadas a partir del uso del equipamiento.-</t>
  </si>
  <si>
    <t>Nuevas Líneas de Investigación derivadas del uso del equipamiento.-</t>
  </si>
  <si>
    <t>Indicador Obligatorio N°1</t>
  </si>
  <si>
    <t>Indicador Obligatorio N°2</t>
  </si>
  <si>
    <t>Indicador Obligatorio N°3</t>
  </si>
  <si>
    <t>Indicador Obligatorio N°4</t>
  </si>
  <si>
    <t>Indicador Obligatorio N°5</t>
  </si>
  <si>
    <t>Indicador Obligatorio N°6</t>
  </si>
  <si>
    <t>Indicador Opcional N°1</t>
  </si>
  <si>
    <t>Indicador Opcional N°2</t>
  </si>
  <si>
    <t>Indicador Opcional N°3</t>
  </si>
  <si>
    <t>Indicador Opcional N°4</t>
  </si>
  <si>
    <t>Indicador Opcional N°5</t>
  </si>
  <si>
    <t>Indicador Opcional N°6</t>
  </si>
  <si>
    <t>Indicador Opcional N°7</t>
  </si>
  <si>
    <t>Indicador Opcional N°8</t>
  </si>
  <si>
    <t>Obligatorio</t>
  </si>
  <si>
    <t>Opcional</t>
  </si>
  <si>
    <t>Descripción</t>
  </si>
  <si>
    <t>Tesistas de Pregrado que utilizan el equipamiento en el desarrollo de sus tesis.-</t>
  </si>
  <si>
    <t>Tesistas de Postgrado que utilizan el equipamiento en el desarrollo de sus tesis.-</t>
  </si>
  <si>
    <t>Cantidad de Indicadores Obligatorios Comprometidos</t>
  </si>
  <si>
    <t>Cantidad de Indicadores Opcionales Comprometidos</t>
  </si>
  <si>
    <t>FORMULARIO DE INDICADORES</t>
  </si>
  <si>
    <t>Título de la Propuesta</t>
  </si>
  <si>
    <t>N° Tesistas PREGRADO</t>
  </si>
  <si>
    <t>Resultados Intermedios</t>
  </si>
  <si>
    <t>N° Colaboraciones Nacionales</t>
  </si>
  <si>
    <t>Resultados Finales</t>
  </si>
  <si>
    <t>N° Colaboraciones Internacionales</t>
  </si>
  <si>
    <t>Publicaciones ISI (WOS) generadas a partir del uso del equipamiento.-</t>
  </si>
  <si>
    <t>N° Líneas Derivadas</t>
  </si>
  <si>
    <t>Tipo</t>
  </si>
  <si>
    <t>Producto</t>
  </si>
  <si>
    <t>N° Pasantías</t>
  </si>
  <si>
    <t>Pasantías de Profesores y/o Estudiantes relacionadas con el uso o perfeccionamiento en el uso del equipamiento.-</t>
  </si>
  <si>
    <t>Nº Presentaciones en Congresos</t>
  </si>
  <si>
    <t>Calidad de las Publicaciones asociadas al uso de equipamiento; Publicaciones presentes en primer y segundo cuartil (indicador de posición de una revista en relación con todas las de su área) asociadas al uso de equipamiento.-</t>
  </si>
  <si>
    <t>Servicios prestados a la Industria asociados al uso del equipamiento.-</t>
  </si>
  <si>
    <t>N° Publicaciones Q1 y Q2</t>
  </si>
  <si>
    <t>N° Proyectos Transferencia Tecnológica</t>
  </si>
  <si>
    <t>N° Vinculaciones con la Industria</t>
  </si>
  <si>
    <t>N° Proyectos Transferencia Tecnológica beneficiados con el uso del equipamiento.-</t>
  </si>
  <si>
    <t>N° Eventos de Difusión</t>
  </si>
  <si>
    <t>Eventos o Actividades de Difusión de la Nueva Tecnología y uso del equipamiento.-</t>
  </si>
  <si>
    <t>Indicador</t>
  </si>
  <si>
    <t>Tipo (Monitoreo)</t>
  </si>
  <si>
    <t>Check</t>
  </si>
  <si>
    <r>
      <t xml:space="preserve">Se deben definir </t>
    </r>
    <r>
      <rPr>
        <b/>
        <sz val="10"/>
        <rFont val="Arial"/>
        <family val="2"/>
      </rPr>
      <t>6 indicadores obligatorios</t>
    </r>
    <r>
      <rPr>
        <sz val="10"/>
        <rFont val="Arial"/>
        <family val="2"/>
      </rPr>
      <t xml:space="preserve"> para el proyecto, relacionados estrechamente con el uso del equipamiento y con los resultados obtenidos: N° Tesistas de PREGRADO, N° Tesistas de POSTGRADO,  Colaboraciones Nacionales, N° de Publicaciones ISI, Líneas de Investigación Derivadas y Eventos de Difusión. 
Los restantes indicadores son </t>
    </r>
    <r>
      <rPr>
        <b/>
        <sz val="10"/>
        <rFont val="Arial"/>
        <family val="2"/>
      </rPr>
      <t>opcionales</t>
    </r>
    <r>
      <rPr>
        <sz val="10"/>
        <rFont val="Arial"/>
        <family val="2"/>
      </rPr>
      <t xml:space="preserve"> y podrán ser: N° Cursos de PREGRADO, N° Cursos de POSTGRADO, Colaboraciones Internacionales, Pasantías, Presentación en Congresos, Publicaciones Q1 y Q2, Vinculación con la Industria o Proyectos Transferencia Tecnológica.
Todos los indicadores deberán </t>
    </r>
    <r>
      <rPr>
        <b/>
        <sz val="10"/>
        <rFont val="Arial"/>
        <family val="2"/>
      </rPr>
      <t xml:space="preserve">comprometerse para los 2 y 4 años </t>
    </r>
    <r>
      <rPr>
        <sz val="10"/>
        <rFont val="Arial"/>
        <family val="2"/>
      </rPr>
      <t xml:space="preserve">desde la fecha de instalación del equipamiento. 
Estos indicadores serán revisados en la evaluación y deberán ser coherentes con la postulación presentada. Además, se establece la obligación de entregar a ANID la información necesaria referente a estos indicadores en todo momento, aun cuando el proyecto haya sido finiquitado, considerando que éstos podrán ser utilizados para conocer la contribución científica y tecnológica del proyecto en relación con el uso del equipamiento adjudicado y en las postulaciones a futuras convocatorias.
</t>
    </r>
    <r>
      <rPr>
        <b/>
        <i/>
        <sz val="10"/>
        <color indexed="60"/>
        <rFont val="Arial"/>
        <family val="2"/>
      </rPr>
      <t>Es de exclusiva responsabilidad del(de la) postulante el llenado de las celdas, así como de adjuntar el archivo en la Plataforma de Postulación donde sea solicitado.</t>
    </r>
  </si>
  <si>
    <t>META</t>
  </si>
  <si>
    <t>Listado de Colaboraciones que incluya: Descripción; Universidad; Proyecto; Investigador(a) Asociado(a).-</t>
  </si>
  <si>
    <t>Listado de Publicaciones ISI generadas a partir del uso del equipamiento, que incluya agradecimiento a FONDEQUIP. Se debe indicar: DOI, Nombre de la Publicación.-</t>
  </si>
  <si>
    <t>Listado de la nuevas Líneas de Investigación generadas a partir del uso del equipamiento, que incluya: Nombre o Descripción de la Línea de Investigación; Investigador(a) Asociado(a).-</t>
  </si>
  <si>
    <t>Listado de Cursos dictados que tengan relación con el uso del equipamiento, que incluya: Nombre del curso; Periodo; Descripción.-</t>
  </si>
  <si>
    <t>Listado de Publicaciones ISI generadas a partir del uso del equipamiento, que incluya agradecimiento a FONDEQUIP. Se debe indicar: DOI, Nombre de la Publicación e indicador de posición de una revista en relación con todas las de su área.-</t>
  </si>
  <si>
    <t>Listado de Servicios prestados a la Industria con el uso del equipamiento, que incluya: Nombre de la Industria; Descripción.-</t>
  </si>
  <si>
    <t>Listado de Proyectos de Transferencia tecnológica beneficiados con el uso del equipamiento, que incluya: Nombre Proyecto; Financiamiento; Descripción.-</t>
  </si>
  <si>
    <t>Medio de Verificación</t>
  </si>
  <si>
    <t>Listado de tesistas que incluya: Nombre Tesista; Universidad; Profesor Guía; Carrera; Nombre de Tesis; Estado y/o Fecha de término de la Tesis + Carátula o Certificado de Tesis.-</t>
  </si>
  <si>
    <t>Listado de Pasantías relacionados con el uso o perfeccionamiento en el uso del equipamiento, que incluya: Nombre del(de la) pasante; Institución a la pertenece; Grado Académico; Lugar donde se desarrolla la pasantía; Periodo; Descripción.-</t>
  </si>
  <si>
    <t>Presentaciones en Congresos generadas a partir del uso del equipamiento (Nuevas tecnologías, Resultados).-</t>
  </si>
  <si>
    <t>N° Cursos de PREGRADO</t>
  </si>
  <si>
    <t>Cursos de Pregrado dictados a partir de la utilización del equipamiento.-</t>
  </si>
  <si>
    <t>Cursos de Postgrado dictados a partir de la utilización del equipamiento.-</t>
  </si>
  <si>
    <t>Listado de tesistas que incluya: Nombre Tesista; Universidad; Profesor Guía; Grado; Nombre de Tesis; Estado y/o Fecha de término de la Tesis + Carátula o Certificado de Tesis.-</t>
  </si>
  <si>
    <t>Listado de Eventos o Actividades de Difusión realizadas para dar a conocer el equipamiento, que incluya: Nombre o Descripción; Fecha; Participantes (si aplica, en forma general).-</t>
  </si>
  <si>
    <t>Listado de Congresos en los cuales se presentaron resultados obtenidos con el uso del equipamiento, que incluya: Nombre; Fecha; Descripción + Afiche.-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</si>
</sst>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0"/>
      <color indexed="6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595959"/>
      <name val="Arial"/>
      <family val="2"/>
    </font>
    <font>
      <i/>
      <sz val="8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i/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b/>
      <sz val="16"/>
      <color theme="0" tint="-4.9989318521683403E-2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2060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theme="4" tint="0.7998901333658864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 style="medium">
        <color theme="4" tint="0.79989013336588644"/>
      </left>
      <right/>
      <top style="medium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indexed="64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0" fontId="4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5" fillId="4" borderId="1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9" fillId="9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/>
    </xf>
    <xf numFmtId="0" fontId="15" fillId="4" borderId="5" xfId="0" applyFont="1" applyFill="1" applyBorder="1" applyAlignment="1" applyProtection="1">
      <alignment vertical="center"/>
    </xf>
    <xf numFmtId="0" fontId="9" fillId="5" borderId="7" xfId="0" applyFont="1" applyFill="1" applyBorder="1" applyAlignment="1" applyProtection="1">
      <alignment horizontal="center" vertical="center" wrapText="1"/>
    </xf>
    <xf numFmtId="0" fontId="19" fillId="9" borderId="8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 vertical="center" wrapText="1"/>
    </xf>
    <xf numFmtId="0" fontId="19" fillId="9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</xf>
    <xf numFmtId="0" fontId="15" fillId="4" borderId="11" xfId="0" applyFont="1" applyFill="1" applyBorder="1" applyAlignment="1" applyProtection="1">
      <alignment vertical="center"/>
    </xf>
    <xf numFmtId="0" fontId="9" fillId="5" borderId="13" xfId="0" applyFont="1" applyFill="1" applyBorder="1" applyAlignment="1" applyProtection="1">
      <alignment horizontal="center" vertical="center" wrapText="1"/>
    </xf>
    <xf numFmtId="164" fontId="2" fillId="10" borderId="17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8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2" fillId="10" borderId="19" xfId="1" applyNumberFormat="1" applyFont="1" applyFill="1" applyBorder="1" applyAlignment="1" applyProtection="1">
      <alignment horizontal="center" vertical="center" wrapText="1"/>
      <protection locked="0"/>
    </xf>
    <xf numFmtId="41" fontId="9" fillId="0" borderId="0" xfId="2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4" borderId="6" xfId="0" applyFont="1" applyFill="1" applyBorder="1" applyAlignment="1" applyProtection="1">
      <alignment horizontal="justify" vertical="center" wrapText="1"/>
    </xf>
    <xf numFmtId="0" fontId="1" fillId="4" borderId="2" xfId="0" applyFont="1" applyFill="1" applyBorder="1" applyAlignment="1" applyProtection="1">
      <alignment horizontal="justify" vertical="center" wrapText="1"/>
    </xf>
    <xf numFmtId="0" fontId="1" fillId="4" borderId="12" xfId="0" applyFont="1" applyFill="1" applyBorder="1" applyAlignment="1" applyProtection="1">
      <alignment horizontal="justify" vertical="center" wrapText="1"/>
    </xf>
    <xf numFmtId="0" fontId="1" fillId="4" borderId="14" xfId="0" applyFont="1" applyFill="1" applyBorder="1" applyAlignment="1" applyProtection="1">
      <alignment horizontal="justify" vertical="center" wrapText="1"/>
    </xf>
    <xf numFmtId="0" fontId="1" fillId="4" borderId="15" xfId="0" applyFont="1" applyFill="1" applyBorder="1" applyAlignment="1" applyProtection="1">
      <alignment horizontal="justify" vertical="center" wrapText="1"/>
    </xf>
    <xf numFmtId="0" fontId="1" fillId="4" borderId="16" xfId="0" applyFont="1" applyFill="1" applyBorder="1" applyAlignment="1" applyProtection="1">
      <alignment horizontal="justify" vertical="center" wrapText="1"/>
    </xf>
    <xf numFmtId="0" fontId="2" fillId="4" borderId="5" xfId="0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 wrapText="1"/>
      <protection locked="0"/>
    </xf>
    <xf numFmtId="0" fontId="2" fillId="4" borderId="11" xfId="0" applyFont="1" applyFill="1" applyBorder="1" applyAlignment="1" applyProtection="1">
      <alignment horizontal="justify" vertical="center" wrapText="1"/>
      <protection locked="0"/>
    </xf>
    <xf numFmtId="41" fontId="18" fillId="9" borderId="25" xfId="2" applyFont="1" applyFill="1" applyBorder="1" applyAlignment="1" applyProtection="1">
      <alignment horizontal="center" vertical="center" wrapText="1"/>
    </xf>
    <xf numFmtId="0" fontId="1" fillId="5" borderId="0" xfId="7" applyFont="1" applyFill="1" applyAlignment="1">
      <alignment horizontal="left" vertical="center" wrapText="1"/>
    </xf>
    <xf numFmtId="0" fontId="1" fillId="6" borderId="0" xfId="7" applyFont="1" applyFill="1" applyAlignment="1">
      <alignment horizontal="left" vertical="center" wrapText="1"/>
    </xf>
    <xf numFmtId="0" fontId="4" fillId="0" borderId="0" xfId="7" applyAlignment="1">
      <alignment horizontal="left" vertical="center" wrapText="1"/>
    </xf>
    <xf numFmtId="0" fontId="23" fillId="11" borderId="0" xfId="7" applyFont="1" applyFill="1" applyAlignment="1">
      <alignment horizontal="center" vertical="center" wrapText="1"/>
    </xf>
    <xf numFmtId="0" fontId="1" fillId="0" borderId="0" xfId="7" applyFont="1" applyFill="1" applyAlignment="1">
      <alignment horizontal="left" vertical="center" wrapText="1"/>
    </xf>
    <xf numFmtId="0" fontId="4" fillId="0" borderId="0" xfId="7" applyAlignment="1">
      <alignment horizontal="center" vertical="center" wrapText="1"/>
    </xf>
    <xf numFmtId="9" fontId="4" fillId="0" borderId="0" xfId="8" applyFont="1" applyAlignment="1">
      <alignment horizontal="center" vertical="center" wrapText="1"/>
    </xf>
    <xf numFmtId="0" fontId="4" fillId="0" borderId="0" xfId="7" applyAlignment="1">
      <alignment vertical="center" wrapText="1"/>
    </xf>
    <xf numFmtId="9" fontId="4" fillId="0" borderId="0" xfId="8" applyFont="1" applyAlignment="1">
      <alignment vertical="center" wrapText="1"/>
    </xf>
    <xf numFmtId="0" fontId="2" fillId="5" borderId="0" xfId="7" applyFont="1" applyFill="1" applyAlignment="1">
      <alignment horizontal="left" vertical="center" wrapText="1"/>
    </xf>
    <xf numFmtId="0" fontId="2" fillId="6" borderId="0" xfId="7" applyFont="1" applyFill="1" applyAlignment="1">
      <alignment horizontal="left" vertical="center" wrapText="1"/>
    </xf>
    <xf numFmtId="0" fontId="2" fillId="0" borderId="0" xfId="7" applyFont="1" applyAlignment="1">
      <alignment horizontal="left" vertical="center" wrapText="1"/>
    </xf>
    <xf numFmtId="164" fontId="2" fillId="3" borderId="36" xfId="1" applyNumberFormat="1" applyFont="1" applyFill="1" applyBorder="1" applyAlignment="1" applyProtection="1">
      <alignment horizontal="center" vertical="center" wrapText="1"/>
    </xf>
    <xf numFmtId="164" fontId="2" fillId="10" borderId="37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" fillId="5" borderId="0" xfId="7" applyFont="1" applyFill="1" applyAlignment="1">
      <alignment horizontal="justify" vertical="center" wrapText="1"/>
    </xf>
    <xf numFmtId="0" fontId="1" fillId="6" borderId="0" xfId="7" applyFont="1" applyFill="1" applyAlignment="1">
      <alignment horizontal="justify" vertical="center" wrapText="1"/>
    </xf>
    <xf numFmtId="0" fontId="4" fillId="0" borderId="0" xfId="7" applyAlignment="1">
      <alignment horizontal="justify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21" fillId="11" borderId="15" xfId="0" applyFont="1" applyFill="1" applyBorder="1" applyAlignment="1" applyProtection="1">
      <alignment horizontal="left" vertical="center"/>
    </xf>
    <xf numFmtId="0" fontId="22" fillId="11" borderId="30" xfId="0" applyFont="1" applyFill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justify" vertical="center" wrapText="1"/>
    </xf>
    <xf numFmtId="0" fontId="5" fillId="5" borderId="34" xfId="0" applyFont="1" applyFill="1" applyBorder="1" applyAlignment="1" applyProtection="1">
      <alignment horizontal="left" vertical="center"/>
    </xf>
    <xf numFmtId="0" fontId="16" fillId="5" borderId="35" xfId="0" applyFont="1" applyFill="1" applyBorder="1" applyAlignment="1" applyProtection="1">
      <alignment horizontal="justify" vertical="center" wrapText="1"/>
    </xf>
    <xf numFmtId="0" fontId="6" fillId="6" borderId="15" xfId="0" applyFont="1" applyFill="1" applyBorder="1" applyAlignment="1" applyProtection="1">
      <alignment horizontal="left" vertical="center"/>
    </xf>
    <xf numFmtId="0" fontId="16" fillId="6" borderId="33" xfId="0" applyFont="1" applyFill="1" applyBorder="1" applyAlignment="1" applyProtection="1">
      <alignment horizontal="justify" vertical="center" wrapText="1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41" fontId="8" fillId="0" borderId="0" xfId="2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9" fillId="5" borderId="3" xfId="0" applyFont="1" applyFill="1" applyBorder="1" applyAlignment="1" applyProtection="1">
      <alignment vertical="center" wrapText="1"/>
    </xf>
    <xf numFmtId="0" fontId="9" fillId="6" borderId="20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8" fillId="9" borderId="21" xfId="0" applyFont="1" applyFill="1" applyBorder="1" applyAlignment="1" applyProtection="1">
      <alignment horizontal="center" vertical="center"/>
    </xf>
    <xf numFmtId="0" fontId="18" fillId="9" borderId="22" xfId="0" applyFont="1" applyFill="1" applyBorder="1" applyAlignment="1" applyProtection="1">
      <alignment horizontal="center" vertical="center"/>
    </xf>
    <xf numFmtId="0" fontId="18" fillId="9" borderId="21" xfId="0" applyFont="1" applyFill="1" applyBorder="1" applyAlignment="1" applyProtection="1">
      <alignment horizontal="center" vertical="center" wrapText="1"/>
    </xf>
    <xf numFmtId="0" fontId="18" fillId="9" borderId="22" xfId="0" applyFont="1" applyFill="1" applyBorder="1" applyAlignment="1" applyProtection="1">
      <alignment horizontal="center" vertical="center" wrapText="1"/>
    </xf>
    <xf numFmtId="0" fontId="18" fillId="9" borderId="28" xfId="0" applyFont="1" applyFill="1" applyBorder="1" applyAlignment="1" applyProtection="1">
      <alignment horizontal="center" vertical="center"/>
    </xf>
    <xf numFmtId="0" fontId="18" fillId="9" borderId="29" xfId="0" applyFont="1" applyFill="1" applyBorder="1" applyAlignment="1" applyProtection="1">
      <alignment horizontal="center" vertical="center"/>
    </xf>
    <xf numFmtId="0" fontId="19" fillId="9" borderId="31" xfId="0" applyFont="1" applyFill="1" applyBorder="1" applyAlignment="1" applyProtection="1">
      <alignment horizontal="center" vertical="center" wrapText="1"/>
    </xf>
    <xf numFmtId="0" fontId="19" fillId="9" borderId="32" xfId="0" applyFont="1" applyFill="1" applyBorder="1" applyAlignment="1" applyProtection="1">
      <alignment horizontal="center" vertical="center" wrapText="1"/>
    </xf>
    <xf numFmtId="0" fontId="18" fillId="9" borderId="26" xfId="0" applyFont="1" applyFill="1" applyBorder="1" applyAlignment="1" applyProtection="1">
      <alignment horizontal="center" vertical="center"/>
    </xf>
    <xf numFmtId="0" fontId="18" fillId="9" borderId="27" xfId="0" applyFont="1" applyFill="1" applyBorder="1" applyAlignment="1" applyProtection="1">
      <alignment horizontal="center" vertical="center"/>
    </xf>
    <xf numFmtId="0" fontId="20" fillId="11" borderId="0" xfId="0" applyFont="1" applyFill="1" applyAlignment="1" applyProtection="1">
      <alignment horizontal="center" vertical="center"/>
    </xf>
    <xf numFmtId="0" fontId="18" fillId="9" borderId="23" xfId="0" applyFont="1" applyFill="1" applyBorder="1" applyAlignment="1" applyProtection="1">
      <alignment horizontal="center" vertical="center"/>
    </xf>
    <xf numFmtId="0" fontId="18" fillId="9" borderId="24" xfId="0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justify" vertical="center" wrapText="1"/>
    </xf>
    <xf numFmtId="0" fontId="1" fillId="5" borderId="20" xfId="0" applyFont="1" applyFill="1" applyBorder="1" applyAlignment="1" applyProtection="1">
      <alignment horizontal="justify" vertical="center" wrapText="1"/>
    </xf>
    <xf numFmtId="0" fontId="1" fillId="5" borderId="2" xfId="0" applyFont="1" applyFill="1" applyBorder="1" applyAlignment="1" applyProtection="1">
      <alignment horizontal="justify" vertical="center" wrapText="1"/>
    </xf>
    <xf numFmtId="164" fontId="2" fillId="10" borderId="15" xfId="1" applyNumberFormat="1" applyFont="1" applyFill="1" applyBorder="1" applyAlignment="1" applyProtection="1">
      <alignment horizontal="center" vertical="center" wrapText="1"/>
      <protection locked="0"/>
    </xf>
    <xf numFmtId="164" fontId="2" fillId="10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/>
    </xf>
  </cellXfs>
  <cellStyles count="9">
    <cellStyle name="Millares" xfId="1" builtinId="3"/>
    <cellStyle name="Millares [0]" xfId="2" builtinId="6"/>
    <cellStyle name="Millare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Porcentaje" xfId="8" builtinId="5"/>
  </cellStyles>
  <dxfs count="20"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206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pescobar\Dropbox\FONDEQUIP\Data%20FONDEQUIP\Matriz%20de%20equipamento%20FONDEQU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Hoja1"/>
      <sheetName val="Listas"/>
      <sheetName val="Proyectos"/>
      <sheetName val="Hoja2"/>
      <sheetName val="OCDE 2013"/>
      <sheetName val="OCDE 2014"/>
      <sheetName val="ÁREAS DE APLICACIÓN"/>
      <sheetName val="Grupos de Equipamiento"/>
      <sheetName val="Mapa"/>
    </sheetNames>
    <sheetDataSet>
      <sheetData sheetId="0" refreshError="1"/>
      <sheetData sheetId="1" refreshError="1"/>
      <sheetData sheetId="2">
        <row r="2">
          <cell r="A2" t="str">
            <v>Cromatógrafos y Espectrómetros</v>
          </cell>
          <cell r="B2" t="str">
            <v>Agronomía</v>
          </cell>
        </row>
        <row r="3">
          <cell r="A3" t="str">
            <v>Equipamiento de informática</v>
          </cell>
          <cell r="B3" t="str">
            <v>Salud y producción animal</v>
          </cell>
        </row>
        <row r="4">
          <cell r="A4" t="str">
            <v>Instrumentos Bioanalíticos</v>
          </cell>
          <cell r="B4" t="str">
            <v>Biología</v>
          </cell>
        </row>
        <row r="5">
          <cell r="A5" t="str">
            <v>Microscopios y Difractómetros</v>
          </cell>
          <cell r="B5" t="str">
            <v>Cs. De la Tierra y Medioambientales</v>
          </cell>
        </row>
        <row r="6">
          <cell r="A6" t="str">
            <v xml:space="preserve">Equipos de Procesamiento y ensayo de Materiales </v>
          </cell>
          <cell r="B6" t="str">
            <v>Física y Astronomía</v>
          </cell>
        </row>
        <row r="7">
          <cell r="A7" t="str">
            <v>Otros</v>
          </cell>
          <cell r="B7" t="str">
            <v>Medicina</v>
          </cell>
        </row>
        <row r="8">
          <cell r="B8" t="str">
            <v>Química</v>
          </cell>
        </row>
        <row r="9">
          <cell r="B9" t="str">
            <v>Ingeniería y Tecnología</v>
          </cell>
        </row>
        <row r="10">
          <cell r="B10" t="str">
            <v>Otros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0.59999389629810485"/>
  </sheetPr>
  <dimension ref="A1:Y27"/>
  <sheetViews>
    <sheetView showGridLines="0" tabSelected="1" topLeftCell="B4" zoomScale="90" zoomScaleNormal="90" zoomScaleSheetLayoutView="100" workbookViewId="0">
      <selection activeCell="E18" sqref="E18"/>
    </sheetView>
  </sheetViews>
  <sheetFormatPr baseColWidth="10" defaultColWidth="11.453125" defaultRowHeight="12.5" x14ac:dyDescent="0.35"/>
  <cols>
    <col min="1" max="1" width="3.08984375" style="1" customWidth="1"/>
    <col min="2" max="2" width="5.81640625" style="11" customWidth="1"/>
    <col min="3" max="3" width="23.36328125" style="2" customWidth="1"/>
    <col min="4" max="4" width="6.36328125" style="21" hidden="1" customWidth="1"/>
    <col min="5" max="5" width="28.6328125" style="5" customWidth="1"/>
    <col min="6" max="6" width="49.08984375" style="14" customWidth="1"/>
    <col min="7" max="7" width="9.90625" style="38" customWidth="1"/>
    <col min="8" max="8" width="9.90625" style="22" customWidth="1"/>
    <col min="9" max="9" width="55.90625" style="5" customWidth="1"/>
    <col min="10" max="10" width="38.08984375" style="5" customWidth="1"/>
    <col min="11" max="11" width="6.81640625" style="5" customWidth="1"/>
    <col min="12" max="12" width="6" style="5" hidden="1" customWidth="1"/>
    <col min="13" max="13" width="11.453125" style="2"/>
    <col min="14" max="24" width="11.453125" style="1"/>
    <col min="25" max="25" width="11.453125" style="6" hidden="1" customWidth="1"/>
    <col min="26" max="16384" width="11.453125" style="1"/>
  </cols>
  <sheetData>
    <row r="1" spans="1:25" ht="30.65" customHeight="1" x14ac:dyDescent="0.35">
      <c r="B1" s="106" t="s">
        <v>34</v>
      </c>
      <c r="C1" s="106"/>
      <c r="D1" s="106"/>
      <c r="E1" s="106"/>
      <c r="F1" s="106"/>
      <c r="G1" s="106"/>
      <c r="H1" s="106"/>
      <c r="I1" s="106"/>
      <c r="J1" s="106"/>
      <c r="K1" s="106"/>
      <c r="L1" s="12"/>
    </row>
    <row r="2" spans="1:25" s="71" customFormat="1" ht="14.5" x14ac:dyDescent="0.35">
      <c r="E2" s="85"/>
      <c r="G2" s="72"/>
      <c r="H2" s="72"/>
    </row>
    <row r="3" spans="1:25" s="4" customFormat="1" ht="126.65" customHeight="1" x14ac:dyDescent="0.35">
      <c r="A3" s="3"/>
      <c r="C3" s="109" t="s">
        <v>59</v>
      </c>
      <c r="D3" s="110"/>
      <c r="E3" s="110"/>
      <c r="F3" s="110"/>
      <c r="G3" s="110"/>
      <c r="H3" s="110"/>
      <c r="I3" s="110"/>
      <c r="J3" s="111"/>
      <c r="K3" s="71"/>
      <c r="L3" s="8"/>
      <c r="M3" s="3"/>
      <c r="Y3" s="6"/>
    </row>
    <row r="4" spans="1:25" s="40" customFormat="1" ht="14.5" x14ac:dyDescent="0.35">
      <c r="A4" s="39"/>
      <c r="B4" s="71"/>
      <c r="C4" s="71"/>
      <c r="D4" s="71"/>
      <c r="E4" s="85"/>
      <c r="F4" s="71"/>
      <c r="G4" s="72"/>
      <c r="H4" s="72"/>
      <c r="I4" s="71"/>
      <c r="J4" s="71"/>
      <c r="K4" s="71"/>
      <c r="L4" s="73"/>
      <c r="M4" s="39"/>
      <c r="Y4" s="41"/>
    </row>
    <row r="5" spans="1:25" s="4" customFormat="1" ht="27" customHeight="1" x14ac:dyDescent="0.35">
      <c r="A5" s="3"/>
      <c r="B5" s="74"/>
      <c r="C5" s="75" t="s">
        <v>35</v>
      </c>
      <c r="D5" s="76"/>
      <c r="E5" s="112"/>
      <c r="F5" s="113"/>
      <c r="G5" s="113"/>
      <c r="H5" s="113"/>
      <c r="I5" s="113"/>
      <c r="J5" s="114"/>
      <c r="K5" s="71"/>
      <c r="L5" s="77"/>
      <c r="M5" s="3"/>
      <c r="Y5" s="6"/>
    </row>
    <row r="6" spans="1:25" s="71" customFormat="1" ht="15.65" customHeight="1" x14ac:dyDescent="0.35">
      <c r="E6" s="85"/>
      <c r="G6" s="72"/>
      <c r="H6" s="72"/>
    </row>
    <row r="7" spans="1:25" s="4" customFormat="1" ht="27" customHeight="1" x14ac:dyDescent="0.35">
      <c r="A7" s="3"/>
      <c r="B7" s="74"/>
      <c r="C7" s="78" t="s">
        <v>32</v>
      </c>
      <c r="D7" s="79"/>
      <c r="E7" s="86"/>
      <c r="F7" s="64">
        <f>COUNTIF($K$12:$K$17,1)</f>
        <v>0</v>
      </c>
      <c r="G7" s="66"/>
      <c r="H7" s="115" t="str">
        <f>IF(F7&lt;6,"Se deben comprormeter 6 Indicadores Obligatorios.-","Cantidad de Indicadores OK")</f>
        <v>Se deben comprormeter 6 Indicadores Obligatorios.-</v>
      </c>
      <c r="I7" s="115"/>
      <c r="J7" s="74"/>
      <c r="K7" s="74"/>
      <c r="L7" s="77"/>
      <c r="M7" s="3"/>
      <c r="Y7" s="6"/>
    </row>
    <row r="8" spans="1:25" s="4" customFormat="1" ht="27" customHeight="1" x14ac:dyDescent="0.35">
      <c r="A8" s="3"/>
      <c r="B8" s="74"/>
      <c r="C8" s="80" t="s">
        <v>33</v>
      </c>
      <c r="D8" s="81"/>
      <c r="E8" s="87"/>
      <c r="F8" s="65">
        <f>COUNTIF($K$18:$K$25,1)</f>
        <v>0</v>
      </c>
      <c r="G8" s="67"/>
      <c r="H8" s="67"/>
      <c r="I8" s="74"/>
      <c r="J8" s="74"/>
      <c r="K8" s="74"/>
      <c r="L8" s="77"/>
      <c r="M8" s="3"/>
      <c r="Y8" s="6"/>
    </row>
    <row r="9" spans="1:25" s="71" customFormat="1" ht="13.25" customHeight="1" thickBot="1" x14ac:dyDescent="0.4">
      <c r="B9" s="72"/>
      <c r="D9" s="82"/>
      <c r="E9" s="85"/>
      <c r="F9" s="83"/>
      <c r="G9" s="84"/>
      <c r="H9" s="72"/>
    </row>
    <row r="10" spans="1:25" s="71" customFormat="1" ht="19.75" customHeight="1" x14ac:dyDescent="0.35">
      <c r="C10" s="104" t="s">
        <v>2</v>
      </c>
      <c r="D10" s="96"/>
      <c r="E10" s="98" t="s">
        <v>0</v>
      </c>
      <c r="F10" s="100" t="s">
        <v>1</v>
      </c>
      <c r="G10" s="102" t="s">
        <v>60</v>
      </c>
      <c r="H10" s="103"/>
      <c r="I10" s="96" t="s">
        <v>3</v>
      </c>
      <c r="J10" s="107" t="s">
        <v>4</v>
      </c>
    </row>
    <row r="11" spans="1:25" s="15" customFormat="1" ht="19.75" customHeight="1" thickBot="1" x14ac:dyDescent="0.4">
      <c r="B11" s="71"/>
      <c r="C11" s="105"/>
      <c r="D11" s="97"/>
      <c r="E11" s="99"/>
      <c r="F11" s="101"/>
      <c r="G11" s="51" t="s">
        <v>5</v>
      </c>
      <c r="H11" s="51" t="s">
        <v>6</v>
      </c>
      <c r="I11" s="97"/>
      <c r="J11" s="108"/>
      <c r="K11" s="23" t="s">
        <v>58</v>
      </c>
      <c r="L11" s="16"/>
      <c r="M11" s="17"/>
      <c r="Y11" s="18"/>
    </row>
    <row r="12" spans="1:25" ht="42" customHeight="1" x14ac:dyDescent="0.35">
      <c r="B12" s="24">
        <v>1</v>
      </c>
      <c r="C12" s="25" t="s">
        <v>13</v>
      </c>
      <c r="D12" s="26">
        <f>LEN(E12)</f>
        <v>20</v>
      </c>
      <c r="E12" s="88" t="s">
        <v>36</v>
      </c>
      <c r="F12" s="45" t="str">
        <f>IF($D12&gt;0,VLOOKUP($E12,Listas!$C$2:$D$15,2,0)," ")</f>
        <v>Tesistas de Pregrado que utilizan el equipamiento en el desarrollo de sus tesis.-</v>
      </c>
      <c r="G12" s="35"/>
      <c r="H12" s="35"/>
      <c r="I12" s="42" t="str">
        <f>IF($D12&gt;0,VLOOKUP($E12,Listas!$C$2:$E$15,3,0)," ")</f>
        <v>Listado de tesistas que incluya: Nombre Tesista; Universidad; Profesor Guía; Carrera; Nombre de Tesis; Estado y/o Fecha de término de la Tesis + Carátula o Certificado de Tesis.-</v>
      </c>
      <c r="J12" s="48"/>
      <c r="K12" s="27">
        <f>IF(L12=1,L12,0)</f>
        <v>0</v>
      </c>
      <c r="L12" s="2">
        <f t="shared" ref="L12:L25" si="0">IF(AND(G12&gt;0,H12&gt;0),1,0)</f>
        <v>0</v>
      </c>
    </row>
    <row r="13" spans="1:25" ht="42" customHeight="1" x14ac:dyDescent="0.35">
      <c r="B13" s="28">
        <v>2</v>
      </c>
      <c r="C13" s="9" t="s">
        <v>14</v>
      </c>
      <c r="D13" s="19">
        <f t="shared" ref="D13:D25" si="1">LEN(E13)</f>
        <v>21</v>
      </c>
      <c r="E13" s="89" t="s">
        <v>7</v>
      </c>
      <c r="F13" s="46" t="str">
        <f>IF($D13&gt;0,VLOOKUP($E13,Listas!$C$2:$D$15,2,0)," ")</f>
        <v>Tesistas de Postgrado que utilizan el equipamiento en el desarrollo de sus tesis.-</v>
      </c>
      <c r="G13" s="36"/>
      <c r="H13" s="36"/>
      <c r="I13" s="43" t="str">
        <f>IF($D13&gt;0,VLOOKUP($E13,Listas!$C$2:$E$15,3,0)," ")</f>
        <v>Listado de tesistas que incluya: Nombre Tesista; Universidad; Profesor Guía; Grado; Nombre de Tesis; Estado y/o Fecha de término de la Tesis + Carátula o Certificado de Tesis.-</v>
      </c>
      <c r="J13" s="49"/>
      <c r="K13" s="29">
        <f>IF(L13=1,L13,0)</f>
        <v>0</v>
      </c>
      <c r="L13" s="2">
        <f t="shared" si="0"/>
        <v>0</v>
      </c>
    </row>
    <row r="14" spans="1:25" ht="42" customHeight="1" x14ac:dyDescent="0.35">
      <c r="B14" s="28">
        <v>3</v>
      </c>
      <c r="C14" s="9" t="s">
        <v>15</v>
      </c>
      <c r="D14" s="19">
        <f t="shared" si="1"/>
        <v>28</v>
      </c>
      <c r="E14" s="90" t="s">
        <v>38</v>
      </c>
      <c r="F14" s="46" t="str">
        <f>IF($D14&gt;0,VLOOKUP($E14,Listas!$C$2:$D$15,2,0)," ")</f>
        <v>Colaboraciones Nacionales generadas a partir del uso del equipamiento.-</v>
      </c>
      <c r="G14" s="36"/>
      <c r="H14" s="36"/>
      <c r="I14" s="43" t="str">
        <f>IF($D14&gt;0,VLOOKUP($E14,Listas!$C$2:$E$15,3,0)," ")</f>
        <v>Listado de Colaboraciones que incluya: Descripción; Universidad; Proyecto; Investigador(a) Asociado(a).-</v>
      </c>
      <c r="J14" s="49"/>
      <c r="K14" s="29">
        <f>IF(L14=1,L14,0)</f>
        <v>0</v>
      </c>
      <c r="L14" s="2">
        <f t="shared" si="0"/>
        <v>0</v>
      </c>
    </row>
    <row r="15" spans="1:25" ht="42" customHeight="1" x14ac:dyDescent="0.35">
      <c r="B15" s="28">
        <v>4</v>
      </c>
      <c r="C15" s="9" t="s">
        <v>16</v>
      </c>
      <c r="D15" s="19">
        <f t="shared" si="1"/>
        <v>20</v>
      </c>
      <c r="E15" s="91" t="s">
        <v>9</v>
      </c>
      <c r="F15" s="46" t="str">
        <f>IF($D15&gt;0,VLOOKUP($E15,Listas!$C$2:$D$15,2,0)," ")</f>
        <v>Publicaciones ISI (WOS) generadas a partir del uso del equipamiento.-</v>
      </c>
      <c r="G15" s="36"/>
      <c r="H15" s="36"/>
      <c r="I15" s="43" t="str">
        <f>IF($D15&gt;0,VLOOKUP($E15,Listas!$C$2:$E$15,3,0)," ")</f>
        <v>Listado de Publicaciones ISI generadas a partir del uso del equipamiento, que incluya agradecimiento a FONDEQUIP. Se debe indicar: DOI, Nombre de la Publicación.-</v>
      </c>
      <c r="J15" s="49"/>
      <c r="K15" s="29">
        <f>IF(L15=1,L15,0)</f>
        <v>0</v>
      </c>
      <c r="L15" s="2">
        <f t="shared" si="0"/>
        <v>0</v>
      </c>
    </row>
    <row r="16" spans="1:25" ht="42" customHeight="1" x14ac:dyDescent="0.35">
      <c r="B16" s="28">
        <v>5</v>
      </c>
      <c r="C16" s="9" t="s">
        <v>17</v>
      </c>
      <c r="D16" s="19">
        <f t="shared" si="1"/>
        <v>19</v>
      </c>
      <c r="E16" s="91" t="s">
        <v>42</v>
      </c>
      <c r="F16" s="46" t="str">
        <f>IF($D16&gt;0,VLOOKUP($E16,Listas!$C$2:$D$15,2,0)," ")</f>
        <v>Nuevas Líneas de Investigación derivadas del uso del equipamiento.-</v>
      </c>
      <c r="G16" s="36"/>
      <c r="H16" s="36"/>
      <c r="I16" s="43" t="str">
        <f>IF($D16&gt;0,VLOOKUP($E16,Listas!$C$2:$E$15,3,0)," ")</f>
        <v>Listado de la nuevas Líneas de Investigación generadas a partir del uso del equipamiento, que incluya: Nombre o Descripción de la Línea de Investigación; Investigador(a) Asociado(a).-</v>
      </c>
      <c r="J16" s="49"/>
      <c r="K16" s="29">
        <f>IF(L16=1,L16,0)</f>
        <v>0</v>
      </c>
      <c r="L16" s="2">
        <f t="shared" si="0"/>
        <v>0</v>
      </c>
    </row>
    <row r="17" spans="1:25" ht="42" customHeight="1" x14ac:dyDescent="0.35">
      <c r="B17" s="28">
        <v>6</v>
      </c>
      <c r="C17" s="9" t="s">
        <v>18</v>
      </c>
      <c r="D17" s="19">
        <f t="shared" si="1"/>
        <v>22</v>
      </c>
      <c r="E17" s="91" t="s">
        <v>54</v>
      </c>
      <c r="F17" s="46" t="str">
        <f>IF($D17&gt;0,VLOOKUP($E17,Listas!$C$2:$D$15,2,0)," ")</f>
        <v>Eventos o Actividades de Difusión de la Nueva Tecnología y uso del equipamiento.-</v>
      </c>
      <c r="G17" s="36"/>
      <c r="H17" s="36"/>
      <c r="I17" s="43" t="str">
        <f>IF($D17&gt;0,VLOOKUP($E17,Listas!$C$2:$E$15,3,0)," ")</f>
        <v>Listado de Eventos o Actividades de Difusión realizadas para dar a conocer el equipamiento, que incluya: Nombre o Descripción; Fecha; Participantes (si aplica, en forma general).-</v>
      </c>
      <c r="J17" s="49"/>
      <c r="K17" s="29">
        <f t="shared" ref="K17:K25" si="2">IF(L17=1,L17,0)</f>
        <v>0</v>
      </c>
      <c r="L17" s="2">
        <f t="shared" si="0"/>
        <v>0</v>
      </c>
    </row>
    <row r="18" spans="1:25" ht="60" customHeight="1" x14ac:dyDescent="0.35">
      <c r="B18" s="28">
        <v>8</v>
      </c>
      <c r="C18" s="9" t="s">
        <v>19</v>
      </c>
      <c r="D18" s="19">
        <f t="shared" si="1"/>
        <v>0</v>
      </c>
      <c r="E18" s="92"/>
      <c r="F18" s="46" t="str">
        <f>IF($D18&gt;0,VLOOKUP($E18,Listas!$C$2:$D$15,2,0)," ")</f>
        <v xml:space="preserve"> </v>
      </c>
      <c r="G18" s="34"/>
      <c r="H18" s="34"/>
      <c r="I18" s="43" t="str">
        <f>IF($D18&gt;0,VLOOKUP($E18,Listas!$C$2:$E$15,3,0)," ")</f>
        <v xml:space="preserve"> </v>
      </c>
      <c r="J18" s="49"/>
      <c r="K18" s="29">
        <f t="shared" si="2"/>
        <v>0</v>
      </c>
      <c r="L18" s="2">
        <f t="shared" si="0"/>
        <v>0</v>
      </c>
    </row>
    <row r="19" spans="1:25" ht="60" customHeight="1" x14ac:dyDescent="0.35">
      <c r="B19" s="28">
        <v>9</v>
      </c>
      <c r="C19" s="9" t="s">
        <v>20</v>
      </c>
      <c r="D19" s="19">
        <f t="shared" si="1"/>
        <v>0</v>
      </c>
      <c r="E19" s="92"/>
      <c r="F19" s="46" t="str">
        <f>IF($D19&gt;0,VLOOKUP($E19,Listas!$C$2:$D$15,2,0)," ")</f>
        <v xml:space="preserve"> </v>
      </c>
      <c r="G19" s="34"/>
      <c r="H19" s="34"/>
      <c r="I19" s="43" t="str">
        <f>IF($D19&gt;0,VLOOKUP($E19,Listas!$C$2:$E$15,3,0)," ")</f>
        <v xml:space="preserve"> </v>
      </c>
      <c r="J19" s="49"/>
      <c r="K19" s="29">
        <f t="shared" si="2"/>
        <v>0</v>
      </c>
      <c r="L19" s="2">
        <f t="shared" si="0"/>
        <v>0</v>
      </c>
    </row>
    <row r="20" spans="1:25" ht="60" customHeight="1" x14ac:dyDescent="0.35">
      <c r="B20" s="28">
        <v>10</v>
      </c>
      <c r="C20" s="9" t="s">
        <v>21</v>
      </c>
      <c r="D20" s="19">
        <f t="shared" si="1"/>
        <v>0</v>
      </c>
      <c r="E20" s="92"/>
      <c r="F20" s="46" t="str">
        <f>IF($D20&gt;0,VLOOKUP($E20,Listas!$C$2:$D$15,2,0)," ")</f>
        <v xml:space="preserve"> </v>
      </c>
      <c r="G20" s="34"/>
      <c r="H20" s="34"/>
      <c r="I20" s="43" t="str">
        <f>IF($D20&gt;0,VLOOKUP($E20,Listas!$C$2:$E$15,3,0)," ")</f>
        <v xml:space="preserve"> </v>
      </c>
      <c r="J20" s="49"/>
      <c r="K20" s="29">
        <f t="shared" si="2"/>
        <v>0</v>
      </c>
      <c r="L20" s="2">
        <f t="shared" si="0"/>
        <v>0</v>
      </c>
    </row>
    <row r="21" spans="1:25" ht="60" customHeight="1" x14ac:dyDescent="0.35">
      <c r="B21" s="28">
        <v>7</v>
      </c>
      <c r="C21" s="9" t="s">
        <v>22</v>
      </c>
      <c r="D21" s="19">
        <f t="shared" si="1"/>
        <v>0</v>
      </c>
      <c r="E21" s="92"/>
      <c r="F21" s="46" t="str">
        <f>IF($D21&gt;0,VLOOKUP($E21,Listas!$C$2:$D$15,2,0)," ")</f>
        <v xml:space="preserve"> </v>
      </c>
      <c r="G21" s="34"/>
      <c r="H21" s="34"/>
      <c r="I21" s="43" t="str">
        <f>IF($D21&gt;0,VLOOKUP($E21,Listas!$C$2:$E$15,3,0)," ")</f>
        <v xml:space="preserve"> </v>
      </c>
      <c r="J21" s="49"/>
      <c r="K21" s="29">
        <f t="shared" si="2"/>
        <v>0</v>
      </c>
      <c r="L21" s="2">
        <f t="shared" si="0"/>
        <v>0</v>
      </c>
    </row>
    <row r="22" spans="1:25" ht="60" customHeight="1" x14ac:dyDescent="0.35">
      <c r="B22" s="28">
        <v>11</v>
      </c>
      <c r="C22" s="9" t="s">
        <v>23</v>
      </c>
      <c r="D22" s="19">
        <f t="shared" si="1"/>
        <v>0</v>
      </c>
      <c r="E22" s="92"/>
      <c r="F22" s="46" t="str">
        <f>IF($D22&gt;0,VLOOKUP($E22,Listas!$C$2:$D$15,2,0)," ")</f>
        <v xml:space="preserve"> </v>
      </c>
      <c r="G22" s="34"/>
      <c r="H22" s="34"/>
      <c r="I22" s="43" t="str">
        <f>IF($D22&gt;0,VLOOKUP($E22,Listas!$C$2:$E$15,3,0)," ")</f>
        <v xml:space="preserve"> </v>
      </c>
      <c r="J22" s="49"/>
      <c r="K22" s="29">
        <f t="shared" si="2"/>
        <v>0</v>
      </c>
      <c r="L22" s="2">
        <f t="shared" si="0"/>
        <v>0</v>
      </c>
    </row>
    <row r="23" spans="1:25" ht="60" customHeight="1" x14ac:dyDescent="0.35">
      <c r="B23" s="28">
        <v>12</v>
      </c>
      <c r="C23" s="9" t="s">
        <v>24</v>
      </c>
      <c r="D23" s="19">
        <f t="shared" si="1"/>
        <v>0</v>
      </c>
      <c r="E23" s="92"/>
      <c r="F23" s="46" t="str">
        <f>IF($D23&gt;0,VLOOKUP($E23,Listas!$C$2:$D$15,2,0)," ")</f>
        <v xml:space="preserve"> </v>
      </c>
      <c r="G23" s="34"/>
      <c r="H23" s="34"/>
      <c r="I23" s="43" t="str">
        <f>IF($D23&gt;0,VLOOKUP($E23,Listas!$C$2:$E$15,3,0)," ")</f>
        <v xml:space="preserve"> </v>
      </c>
      <c r="J23" s="49"/>
      <c r="K23" s="29">
        <f t="shared" si="2"/>
        <v>0</v>
      </c>
      <c r="L23" s="2">
        <f t="shared" si="0"/>
        <v>0</v>
      </c>
    </row>
    <row r="24" spans="1:25" ht="60" customHeight="1" x14ac:dyDescent="0.35">
      <c r="B24" s="28">
        <v>13</v>
      </c>
      <c r="C24" s="9" t="s">
        <v>25</v>
      </c>
      <c r="D24" s="19">
        <f t="shared" si="1"/>
        <v>0</v>
      </c>
      <c r="E24" s="92"/>
      <c r="F24" s="46" t="str">
        <f>IF($D24&gt;0,VLOOKUP($E24,Listas!$C$2:$D$15,2,0)," ")</f>
        <v xml:space="preserve"> </v>
      </c>
      <c r="G24" s="34"/>
      <c r="H24" s="34"/>
      <c r="I24" s="43" t="str">
        <f>IF($D24&gt;0,VLOOKUP($E24,Listas!$C$2:$E$15,3,0)," ")</f>
        <v xml:space="preserve"> </v>
      </c>
      <c r="J24" s="49"/>
      <c r="K24" s="29">
        <f t="shared" si="2"/>
        <v>0</v>
      </c>
      <c r="L24" s="2">
        <f t="shared" si="0"/>
        <v>0</v>
      </c>
    </row>
    <row r="25" spans="1:25" ht="60" customHeight="1" thickBot="1" x14ac:dyDescent="0.4">
      <c r="B25" s="30">
        <v>14</v>
      </c>
      <c r="C25" s="31" t="s">
        <v>26</v>
      </c>
      <c r="D25" s="32">
        <f t="shared" si="1"/>
        <v>0</v>
      </c>
      <c r="E25" s="93"/>
      <c r="F25" s="47" t="str">
        <f>IF($D25&gt;0,VLOOKUP($E25,Listas!$C$2:$D$15,2,0)," ")</f>
        <v xml:space="preserve"> </v>
      </c>
      <c r="G25" s="37"/>
      <c r="H25" s="37"/>
      <c r="I25" s="44" t="str">
        <f>IF($D25&gt;0,VLOOKUP($E25,Listas!$C$2:$E$15,3,0)," ")</f>
        <v xml:space="preserve"> </v>
      </c>
      <c r="J25" s="50"/>
      <c r="K25" s="33">
        <f t="shared" si="2"/>
        <v>0</v>
      </c>
      <c r="L25" s="2">
        <f t="shared" si="0"/>
        <v>0</v>
      </c>
    </row>
    <row r="26" spans="1:25" s="2" customFormat="1" ht="41.25" customHeight="1" x14ac:dyDescent="0.35">
      <c r="A26" s="1"/>
      <c r="B26" s="10"/>
      <c r="C26" s="1"/>
      <c r="D26" s="20"/>
      <c r="E26" s="94"/>
      <c r="F26" s="13"/>
      <c r="G26" s="38"/>
      <c r="H26" s="22"/>
      <c r="I26" s="5"/>
      <c r="J26" s="5"/>
      <c r="K26" s="5"/>
      <c r="L26" s="5"/>
      <c r="N26" s="1"/>
      <c r="Y26" s="7"/>
    </row>
    <row r="27" spans="1:25" s="4" customFormat="1" ht="27" customHeight="1" x14ac:dyDescent="0.35">
      <c r="A27" s="3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77"/>
      <c r="M27" s="3"/>
      <c r="Y27" s="6"/>
    </row>
  </sheetData>
  <sheetProtection algorithmName="SHA-512" hashValue="wpLROVrG455CYoTlzRY8T6hsR+a41QbmC84pKfkTGdrIhma9Heg92vLtWnZ/hBVpd51b/v7LcB6LXIJBHYg5Sw==" saltValue="D8u4s59zfpPcpOlM2rL3/Q==" spinCount="100000" sheet="1" objects="1" scenarios="1"/>
  <mergeCells count="12">
    <mergeCell ref="B1:K1"/>
    <mergeCell ref="I10:I11"/>
    <mergeCell ref="J10:J11"/>
    <mergeCell ref="C3:J3"/>
    <mergeCell ref="E5:J5"/>
    <mergeCell ref="H7:I7"/>
    <mergeCell ref="B27:K27"/>
    <mergeCell ref="D10:D11"/>
    <mergeCell ref="E10:E11"/>
    <mergeCell ref="F10:F11"/>
    <mergeCell ref="G10:H10"/>
    <mergeCell ref="C10:C11"/>
  </mergeCells>
  <conditionalFormatting sqref="C12:C18 C9 C28:C65535 C7 C25:C26 D10:F10">
    <cfRule type="containsText" dxfId="19" priority="27" stopIfTrue="1" operator="containsText" text="Opcional">
      <formula>NOT(ISERROR(SEARCH("Opcional",C7)))</formula>
    </cfRule>
    <cfRule type="containsText" dxfId="18" priority="28" stopIfTrue="1" operator="containsText" text="Obligatorio">
      <formula>NOT(ISERROR(SEARCH("Obligatorio",C7)))</formula>
    </cfRule>
  </conditionalFormatting>
  <conditionalFormatting sqref="K18 K25">
    <cfRule type="iconSet" priority="35">
      <iconSet iconSet="3Symbols" showValue="0">
        <cfvo type="percent" val="0"/>
        <cfvo type="num" val="1"/>
        <cfvo type="num" val="1"/>
      </iconSet>
    </cfRule>
  </conditionalFormatting>
  <conditionalFormatting sqref="K12:K17">
    <cfRule type="iconSet" priority="36">
      <iconSet iconSet="3Symbols" showValue="0">
        <cfvo type="percent" val="0"/>
        <cfvo type="num" val="1"/>
        <cfvo type="num" val="1"/>
      </iconSet>
    </cfRule>
  </conditionalFormatting>
  <conditionalFormatting sqref="C10">
    <cfRule type="containsText" dxfId="17" priority="22" stopIfTrue="1" operator="containsText" text="Opcional">
      <formula>NOT(ISERROR(SEARCH("Opcional",C10)))</formula>
    </cfRule>
    <cfRule type="containsText" dxfId="16" priority="23" stopIfTrue="1" operator="containsText" text="Obligatorio">
      <formula>NOT(ISERROR(SEARCH("Obligatorio",C10)))</formula>
    </cfRule>
  </conditionalFormatting>
  <conditionalFormatting sqref="C8">
    <cfRule type="containsText" dxfId="15" priority="18" stopIfTrue="1" operator="containsText" text="Opcional">
      <formula>NOT(ISERROR(SEARCH("Opcional",C8)))</formula>
    </cfRule>
    <cfRule type="containsText" dxfId="14" priority="19" stopIfTrue="1" operator="containsText" text="Obligatorio">
      <formula>NOT(ISERROR(SEARCH("Obligatorio",C8)))</formula>
    </cfRule>
  </conditionalFormatting>
  <conditionalFormatting sqref="H7">
    <cfRule type="containsText" dxfId="13" priority="16" stopIfTrue="1" operator="containsText" text="OK">
      <formula>NOT(ISERROR(SEARCH("OK",H7)))</formula>
    </cfRule>
    <cfRule type="containsText" dxfId="12" priority="17" stopIfTrue="1" operator="containsText" text="Se deben">
      <formula>NOT(ISERROR(SEARCH("Se deben",H7)))</formula>
    </cfRule>
  </conditionalFormatting>
  <conditionalFormatting sqref="C27">
    <cfRule type="containsText" dxfId="11" priority="14" stopIfTrue="1" operator="containsText" text="Opcional">
      <formula>NOT(ISERROR(SEARCH("Opcional",C27)))</formula>
    </cfRule>
    <cfRule type="containsText" dxfId="10" priority="15" stopIfTrue="1" operator="containsText" text="Obligatorio">
      <formula>NOT(ISERROR(SEARCH("Obligatorio",C27)))</formula>
    </cfRule>
  </conditionalFormatting>
  <conditionalFormatting sqref="C5">
    <cfRule type="containsText" dxfId="9" priority="12" stopIfTrue="1" operator="containsText" text="Opcional">
      <formula>NOT(ISERROR(SEARCH("Opcional",C5)))</formula>
    </cfRule>
    <cfRule type="containsText" dxfId="8" priority="13" stopIfTrue="1" operator="containsText" text="Obligatorio">
      <formula>NOT(ISERROR(SEARCH("Obligatorio",C5)))</formula>
    </cfRule>
  </conditionalFormatting>
  <conditionalFormatting sqref="E25">
    <cfRule type="containsText" dxfId="7" priority="10" stopIfTrue="1" operator="containsText" text="Opcional">
      <formula>NOT(ISERROR(SEARCH("Opcional",E25)))</formula>
    </cfRule>
    <cfRule type="containsText" dxfId="6" priority="11" stopIfTrue="1" operator="containsText" text="Obligatorio">
      <formula>NOT(ISERROR(SEARCH("Obligatorio",E25)))</formula>
    </cfRule>
  </conditionalFormatting>
  <conditionalFormatting sqref="C18">
    <cfRule type="containsText" dxfId="5" priority="7" stopIfTrue="1" operator="containsText" text="Opcional">
      <formula>NOT(ISERROR(SEARCH("Opcional",C18)))</formula>
    </cfRule>
    <cfRule type="containsText" dxfId="4" priority="8" stopIfTrue="1" operator="containsText" text="Obligatorio">
      <formula>NOT(ISERROR(SEARCH("Obligatorio",C18)))</formula>
    </cfRule>
  </conditionalFormatting>
  <conditionalFormatting sqref="K18">
    <cfRule type="iconSet" priority="9">
      <iconSet iconSet="3Symbols" showValue="0">
        <cfvo type="percent" val="0"/>
        <cfvo type="num" val="1"/>
        <cfvo type="num" val="1"/>
      </iconSet>
    </cfRule>
  </conditionalFormatting>
  <conditionalFormatting sqref="C19:C24">
    <cfRule type="containsText" dxfId="3" priority="4" stopIfTrue="1" operator="containsText" text="Opcional">
      <formula>NOT(ISERROR(SEARCH("Opcional",C19)))</formula>
    </cfRule>
    <cfRule type="containsText" dxfId="2" priority="5" stopIfTrue="1" operator="containsText" text="Obligatorio">
      <formula>NOT(ISERROR(SEARCH("Obligatorio",C19)))</formula>
    </cfRule>
  </conditionalFormatting>
  <conditionalFormatting sqref="K19:K24">
    <cfRule type="iconSet" priority="6">
      <iconSet iconSet="3Symbols" showValue="0">
        <cfvo type="percent" val="0"/>
        <cfvo type="num" val="1"/>
        <cfvo type="num" val="1"/>
      </iconSet>
    </cfRule>
  </conditionalFormatting>
  <conditionalFormatting sqref="C19:C24">
    <cfRule type="containsText" dxfId="1" priority="1" stopIfTrue="1" operator="containsText" text="Opcional">
      <formula>NOT(ISERROR(SEARCH("Opcional",C19)))</formula>
    </cfRule>
    <cfRule type="containsText" dxfId="0" priority="2" stopIfTrue="1" operator="containsText" text="Obligatorio">
      <formula>NOT(ISERROR(SEARCH("Obligatorio",C19)))</formula>
    </cfRule>
  </conditionalFormatting>
  <conditionalFormatting sqref="K19:K24">
    <cfRule type="iconSet" priority="3">
      <iconSet iconSet="3Symbols" showValue="0">
        <cfvo type="percent" val="0"/>
        <cfvo type="num" val="1"/>
        <cfvo type="num" val="1"/>
      </iconSet>
    </cfRule>
  </conditionalFormatting>
  <dataValidations count="3">
    <dataValidation allowBlank="1" showInputMessage="1" sqref="I12:J25" xr:uid="{00000000-0002-0000-0000-000000000000}"/>
    <dataValidation allowBlank="1" sqref="E12:E17" xr:uid="{00000000-0002-0000-0000-000001000000}"/>
    <dataValidation type="whole" allowBlank="1" showInputMessage="1" showErrorMessage="1" error="Debe Ingresar la META comprometida en Números Enteros.-" promptTitle="META COMPROMETIDA" prompt="Debe Ingresar la META comprometida en Números Enteros.-" sqref="G12:H25" xr:uid="{00000000-0002-0000-0000-000002000000}">
      <formula1>1</formula1>
      <formula2>10000000000</formula2>
    </dataValidation>
  </dataValidations>
  <printOptions horizontalCentered="1"/>
  <pageMargins left="0" right="0" top="0.78740157480314965" bottom="0.78740157480314965" header="0.39370078740157483" footer="0.39370078740157483"/>
  <pageSetup paperSize="119" scale="60" orientation="landscape" r:id="rId1"/>
  <headerFooter alignWithMargins="0">
    <oddFooter>&amp;L&amp;F - &amp;D</oddFooter>
  </headerFooter>
  <ignoredErrors>
    <ignoredError sqref="K2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Debe elegir un Indicador Opcional de la Lista Desplegable.-" promptTitle="INDICADOR OPCIONAL" prompt="Elegir Indicador Opcional de la Lista Desplegable.-" xr:uid="{00000000-0002-0000-0000-000003000000}">
          <x14:formula1>
            <xm:f>Listas!$C$8:$C$15</xm:f>
          </x14:formula1>
          <xm:sqref>E18:E25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G15"/>
  <sheetViews>
    <sheetView topLeftCell="B1" workbookViewId="0">
      <selection activeCell="E13" sqref="E13"/>
    </sheetView>
  </sheetViews>
  <sheetFormatPr baseColWidth="10" defaultColWidth="11.453125" defaultRowHeight="13" x14ac:dyDescent="0.35"/>
  <cols>
    <col min="1" max="1" width="19.6328125" style="54" hidden="1" customWidth="1"/>
    <col min="2" max="2" width="11.36328125" style="54" customWidth="1"/>
    <col min="3" max="3" width="31.453125" style="63" customWidth="1"/>
    <col min="4" max="4" width="56.08984375" style="70" customWidth="1"/>
    <col min="5" max="5" width="80.81640625" style="70" customWidth="1"/>
    <col min="6" max="6" width="29.90625" style="59" customWidth="1"/>
    <col min="7" max="7" width="11.453125" style="60"/>
    <col min="8" max="16384" width="11.453125" style="59"/>
  </cols>
  <sheetData>
    <row r="1" spans="1:7" s="57" customFormat="1" ht="22.75" customHeight="1" x14ac:dyDescent="0.35">
      <c r="A1" s="55" t="s">
        <v>57</v>
      </c>
      <c r="B1" s="55" t="s">
        <v>43</v>
      </c>
      <c r="C1" s="55" t="s">
        <v>56</v>
      </c>
      <c r="D1" s="55" t="s">
        <v>29</v>
      </c>
      <c r="E1" s="55" t="s">
        <v>68</v>
      </c>
      <c r="G1" s="58"/>
    </row>
    <row r="2" spans="1:7" ht="25" x14ac:dyDescent="0.35">
      <c r="A2" s="56" t="s">
        <v>37</v>
      </c>
      <c r="B2" s="52" t="s">
        <v>27</v>
      </c>
      <c r="C2" s="61" t="s">
        <v>36</v>
      </c>
      <c r="D2" s="68" t="s">
        <v>30</v>
      </c>
      <c r="E2" s="68" t="s">
        <v>69</v>
      </c>
    </row>
    <row r="3" spans="1:7" ht="25" x14ac:dyDescent="0.35">
      <c r="A3" s="56" t="s">
        <v>37</v>
      </c>
      <c r="B3" s="52" t="s">
        <v>27</v>
      </c>
      <c r="C3" s="61" t="s">
        <v>7</v>
      </c>
      <c r="D3" s="68" t="s">
        <v>31</v>
      </c>
      <c r="E3" s="68" t="s">
        <v>75</v>
      </c>
    </row>
    <row r="4" spans="1:7" ht="25" x14ac:dyDescent="0.35">
      <c r="A4" s="56" t="s">
        <v>39</v>
      </c>
      <c r="B4" s="52" t="s">
        <v>27</v>
      </c>
      <c r="C4" s="61" t="s">
        <v>38</v>
      </c>
      <c r="D4" s="68" t="s">
        <v>10</v>
      </c>
      <c r="E4" s="68" t="s">
        <v>61</v>
      </c>
    </row>
    <row r="5" spans="1:7" ht="25" x14ac:dyDescent="0.35">
      <c r="A5" s="56" t="s">
        <v>39</v>
      </c>
      <c r="B5" s="52" t="s">
        <v>27</v>
      </c>
      <c r="C5" s="61" t="s">
        <v>9</v>
      </c>
      <c r="D5" s="68" t="s">
        <v>41</v>
      </c>
      <c r="E5" s="68" t="s">
        <v>62</v>
      </c>
    </row>
    <row r="6" spans="1:7" ht="25" x14ac:dyDescent="0.35">
      <c r="A6" s="56" t="s">
        <v>39</v>
      </c>
      <c r="B6" s="52" t="s">
        <v>27</v>
      </c>
      <c r="C6" s="61" t="s">
        <v>42</v>
      </c>
      <c r="D6" s="68" t="s">
        <v>12</v>
      </c>
      <c r="E6" s="68" t="s">
        <v>63</v>
      </c>
    </row>
    <row r="7" spans="1:7" ht="25" x14ac:dyDescent="0.35">
      <c r="A7" s="56" t="s">
        <v>44</v>
      </c>
      <c r="B7" s="52" t="s">
        <v>27</v>
      </c>
      <c r="C7" s="61" t="s">
        <v>54</v>
      </c>
      <c r="D7" s="68" t="s">
        <v>55</v>
      </c>
      <c r="E7" s="68" t="s">
        <v>76</v>
      </c>
    </row>
    <row r="8" spans="1:7" ht="25" x14ac:dyDescent="0.35">
      <c r="A8" s="56" t="s">
        <v>37</v>
      </c>
      <c r="B8" s="53" t="s">
        <v>28</v>
      </c>
      <c r="C8" s="62" t="s">
        <v>72</v>
      </c>
      <c r="D8" s="69" t="s">
        <v>73</v>
      </c>
      <c r="E8" s="69" t="s">
        <v>64</v>
      </c>
    </row>
    <row r="9" spans="1:7" ht="25" x14ac:dyDescent="0.35">
      <c r="A9" s="56" t="s">
        <v>37</v>
      </c>
      <c r="B9" s="53" t="s">
        <v>28</v>
      </c>
      <c r="C9" s="62" t="s">
        <v>8</v>
      </c>
      <c r="D9" s="69" t="s">
        <v>74</v>
      </c>
      <c r="E9" s="69" t="s">
        <v>64</v>
      </c>
    </row>
    <row r="10" spans="1:7" ht="25" x14ac:dyDescent="0.35">
      <c r="A10" s="56" t="s">
        <v>39</v>
      </c>
      <c r="B10" s="53" t="s">
        <v>28</v>
      </c>
      <c r="C10" s="62" t="s">
        <v>40</v>
      </c>
      <c r="D10" s="69" t="s">
        <v>11</v>
      </c>
      <c r="E10" s="69" t="s">
        <v>61</v>
      </c>
    </row>
    <row r="11" spans="1:7" ht="37.5" x14ac:dyDescent="0.35">
      <c r="A11" s="56" t="s">
        <v>37</v>
      </c>
      <c r="B11" s="53" t="s">
        <v>28</v>
      </c>
      <c r="C11" s="62" t="s">
        <v>45</v>
      </c>
      <c r="D11" s="69" t="s">
        <v>46</v>
      </c>
      <c r="E11" s="69" t="s">
        <v>70</v>
      </c>
    </row>
    <row r="12" spans="1:7" ht="25" x14ac:dyDescent="0.35">
      <c r="A12" s="56" t="s">
        <v>39</v>
      </c>
      <c r="B12" s="53" t="s">
        <v>28</v>
      </c>
      <c r="C12" s="62" t="s">
        <v>47</v>
      </c>
      <c r="D12" s="69" t="s">
        <v>71</v>
      </c>
      <c r="E12" s="69" t="s">
        <v>77</v>
      </c>
    </row>
    <row r="13" spans="1:7" ht="50" x14ac:dyDescent="0.35">
      <c r="A13" s="56" t="s">
        <v>39</v>
      </c>
      <c r="B13" s="53" t="s">
        <v>28</v>
      </c>
      <c r="C13" s="62" t="s">
        <v>50</v>
      </c>
      <c r="D13" s="69" t="s">
        <v>48</v>
      </c>
      <c r="E13" s="69" t="s">
        <v>65</v>
      </c>
    </row>
    <row r="14" spans="1:7" ht="25" x14ac:dyDescent="0.35">
      <c r="A14" s="56" t="s">
        <v>39</v>
      </c>
      <c r="B14" s="53" t="s">
        <v>28</v>
      </c>
      <c r="C14" s="62" t="s">
        <v>52</v>
      </c>
      <c r="D14" s="69" t="s">
        <v>49</v>
      </c>
      <c r="E14" s="69" t="s">
        <v>66</v>
      </c>
    </row>
    <row r="15" spans="1:7" ht="26" x14ac:dyDescent="0.35">
      <c r="A15" s="56" t="s">
        <v>39</v>
      </c>
      <c r="B15" s="53" t="s">
        <v>28</v>
      </c>
      <c r="C15" s="62" t="s">
        <v>51</v>
      </c>
      <c r="D15" s="69" t="s">
        <v>53</v>
      </c>
      <c r="E15" s="69" t="s">
        <v>67</v>
      </c>
    </row>
  </sheetData>
  <sheetProtection algorithmName="SHA-512" hashValue="MV6qqe0A2zAAR8+gwohw999MNxz+42I4HmDkLE4q/KVDxegjoi3akuNQlftYooLQV249jSmuMX8ASdfWQzMX0A==" saltValue="it6il+vld0FLkGU9RBEVkA==" spinCount="100000" sheet="1" selectLockedCells="1"/>
  <autoFilter ref="A1:G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Listas</vt:lpstr>
      <vt:lpstr>Indicadores!Área_de_impresión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González Miranda</dc:creator>
  <cp:lastModifiedBy>Alberto</cp:lastModifiedBy>
  <cp:lastPrinted>2020-04-16T00:08:48Z</cp:lastPrinted>
  <dcterms:created xsi:type="dcterms:W3CDTF">2013-06-10T15:33:12Z</dcterms:created>
  <dcterms:modified xsi:type="dcterms:W3CDTF">2020-05-18T21:55:14Z</dcterms:modified>
</cp:coreProperties>
</file>