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portalconicyt.sharepoint.com/sites/INVESTIGACINAPLICADA/Documentos compartidos/CONCURSOS/DESAFÍOS PÚBLICOS/RP23I/3- FORMULARIOS/POSTULACIÓN/"/>
    </mc:Choice>
  </mc:AlternateContent>
  <xr:revisionPtr revIDLastSave="0" documentId="8_{892EF9D0-E25E-4E3E-9CD0-FB9AE28C8D35}" xr6:coauthVersionLast="47" xr6:coauthVersionMax="47" xr10:uidLastSave="{00000000-0000-0000-0000-000000000000}"/>
  <bookViews>
    <workbookView xWindow="20370" yWindow="-4680" windowWidth="29040" windowHeight="15840" tabRatio="946" activeTab="6" xr2:uid="{00000000-000D-0000-FFFF-FFFF00000000}"/>
  </bookViews>
  <sheets>
    <sheet name="ANTECEDENTES" sheetId="16" r:id="rId1"/>
    <sheet name="DETALLE GASTOS ETAPA 1" sheetId="13" r:id="rId2"/>
    <sheet name="DETALLE GASTOS ETAPA 2" sheetId="19" r:id="rId3"/>
    <sheet name="DETALLE GASTOS ETAPA 3" sheetId="20" r:id="rId4"/>
    <sheet name="COSTO TOTAL" sheetId="3" r:id="rId5"/>
    <sheet name="REITEMIZACIONES SIA" sheetId="17" r:id="rId6"/>
    <sheet name="REITEMIZACIONES APORTES" sheetId="18" r:id="rId7"/>
  </sheets>
  <definedNames>
    <definedName name="_xlnm.Print_Area" localSheetId="4">'COSTO TOTAL'!$A$1:$E$32</definedName>
    <definedName name="_xlnm.Print_Area" localSheetId="1">'DETALLE GASTOS ETAPA 1'!#REF!</definedName>
    <definedName name="_xlnm.Print_Area" localSheetId="2">'DETALLE GASTOS ETAPA 2'!#REF!</definedName>
    <definedName name="_xlnm.Print_Area" localSheetId="3">'DETALLE GASTOS ETAPA 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3" l="1"/>
  <c r="K44" i="3"/>
  <c r="K45" i="3"/>
  <c r="K42" i="3"/>
  <c r="J43" i="3"/>
  <c r="J44" i="3"/>
  <c r="J45" i="3"/>
  <c r="J46" i="3"/>
  <c r="J42" i="3"/>
  <c r="I43" i="3"/>
  <c r="I44" i="3"/>
  <c r="I45" i="3"/>
  <c r="I46" i="3"/>
  <c r="I42" i="3"/>
  <c r="H43" i="3"/>
  <c r="H44" i="3"/>
  <c r="H45" i="3"/>
  <c r="H46" i="3"/>
  <c r="H42" i="3"/>
  <c r="G43" i="3"/>
  <c r="G44" i="3"/>
  <c r="G45" i="3"/>
  <c r="G46" i="3"/>
  <c r="G42" i="3"/>
  <c r="F43" i="3"/>
  <c r="F44" i="3"/>
  <c r="F45" i="3"/>
  <c r="F46" i="3"/>
  <c r="F42" i="3"/>
  <c r="E43" i="3"/>
  <c r="E44" i="3"/>
  <c r="E45" i="3"/>
  <c r="E46" i="3"/>
  <c r="E42" i="3"/>
  <c r="D43" i="3"/>
  <c r="D44" i="3"/>
  <c r="D45" i="3"/>
  <c r="D46" i="3"/>
  <c r="D42" i="3"/>
  <c r="C43" i="3"/>
  <c r="C44" i="3"/>
  <c r="C45" i="3"/>
  <c r="C46" i="3"/>
  <c r="C42" i="3"/>
  <c r="B43" i="3"/>
  <c r="B44" i="3"/>
  <c r="B45" i="3"/>
  <c r="B46" i="3"/>
  <c r="B42" i="3"/>
  <c r="E91" i="20"/>
  <c r="E91" i="19"/>
  <c r="E91" i="13"/>
  <c r="K72" i="13"/>
  <c r="K28" i="20"/>
  <c r="K29" i="20"/>
  <c r="K30" i="20"/>
  <c r="K28" i="19"/>
  <c r="K29" i="19"/>
  <c r="K30" i="19"/>
  <c r="K28" i="13"/>
  <c r="K29" i="13"/>
  <c r="K30" i="13"/>
  <c r="J77" i="20"/>
  <c r="D86" i="20" s="1"/>
  <c r="I77" i="20"/>
  <c r="C86" i="20" s="1"/>
  <c r="H77" i="20"/>
  <c r="B86" i="20" s="1"/>
  <c r="E86" i="20" s="1"/>
  <c r="K76" i="20"/>
  <c r="G76" i="20"/>
  <c r="L76" i="20" s="1"/>
  <c r="K75" i="20"/>
  <c r="G75" i="20"/>
  <c r="L75" i="20" s="1"/>
  <c r="K74" i="20"/>
  <c r="G74" i="20"/>
  <c r="L74" i="20" s="1"/>
  <c r="K73" i="20"/>
  <c r="G73" i="20"/>
  <c r="L73" i="20" s="1"/>
  <c r="K72" i="20"/>
  <c r="K77" i="20" s="1"/>
  <c r="G72" i="20"/>
  <c r="J67" i="20"/>
  <c r="D85" i="20" s="1"/>
  <c r="I67" i="20"/>
  <c r="C85" i="20" s="1"/>
  <c r="H67" i="20"/>
  <c r="B85" i="20" s="1"/>
  <c r="E85" i="20" s="1"/>
  <c r="K66" i="20"/>
  <c r="G66" i="20"/>
  <c r="L66" i="20" s="1"/>
  <c r="K65" i="20"/>
  <c r="G65" i="20"/>
  <c r="L65" i="20" s="1"/>
  <c r="K64" i="20"/>
  <c r="G64" i="20"/>
  <c r="L64" i="20" s="1"/>
  <c r="K63" i="20"/>
  <c r="K67" i="20" s="1"/>
  <c r="G63" i="20"/>
  <c r="J58" i="20"/>
  <c r="D84" i="20" s="1"/>
  <c r="I58" i="20"/>
  <c r="C84" i="20" s="1"/>
  <c r="H58" i="20"/>
  <c r="K57" i="20"/>
  <c r="G57" i="20"/>
  <c r="L57" i="20" s="1"/>
  <c r="K56" i="20"/>
  <c r="G56" i="20"/>
  <c r="L56" i="20" s="1"/>
  <c r="K55" i="20"/>
  <c r="G55" i="20"/>
  <c r="L55" i="20" s="1"/>
  <c r="K54" i="20"/>
  <c r="G54" i="20"/>
  <c r="K49" i="20"/>
  <c r="J49" i="20"/>
  <c r="L48" i="20"/>
  <c r="F48" i="20"/>
  <c r="H48" i="20" s="1"/>
  <c r="M48" i="20" s="1"/>
  <c r="L47" i="20"/>
  <c r="F47" i="20"/>
  <c r="H47" i="20" s="1"/>
  <c r="M47" i="20" s="1"/>
  <c r="L46" i="20"/>
  <c r="F46" i="20"/>
  <c r="H46" i="20" s="1"/>
  <c r="M46" i="20" s="1"/>
  <c r="L45" i="20"/>
  <c r="L49" i="20" s="1"/>
  <c r="H45" i="20"/>
  <c r="K40" i="20"/>
  <c r="J39" i="20"/>
  <c r="I39" i="20"/>
  <c r="L39" i="20" s="1"/>
  <c r="H39" i="20"/>
  <c r="M39" i="20" s="1"/>
  <c r="J38" i="20"/>
  <c r="I38" i="20"/>
  <c r="L38" i="20" s="1"/>
  <c r="H38" i="20"/>
  <c r="M38" i="20" s="1"/>
  <c r="J37" i="20"/>
  <c r="I37" i="20"/>
  <c r="L37" i="20" s="1"/>
  <c r="H37" i="20"/>
  <c r="M37" i="20" s="1"/>
  <c r="J36" i="20"/>
  <c r="J40" i="20" s="1"/>
  <c r="I36" i="20"/>
  <c r="H36" i="20"/>
  <c r="L31" i="20"/>
  <c r="F30" i="20"/>
  <c r="F29" i="20"/>
  <c r="F28" i="20"/>
  <c r="K27" i="20"/>
  <c r="K31" i="20" s="1"/>
  <c r="J27" i="20"/>
  <c r="I27" i="20"/>
  <c r="J22" i="20"/>
  <c r="D83" i="20" s="1"/>
  <c r="D87" i="20" s="1"/>
  <c r="B93" i="20" s="1"/>
  <c r="I22" i="20"/>
  <c r="C83" i="20" s="1"/>
  <c r="C87" i="20" s="1"/>
  <c r="B92" i="20" s="1"/>
  <c r="H22" i="20"/>
  <c r="K21" i="20"/>
  <c r="G21" i="20"/>
  <c r="L21" i="20" s="1"/>
  <c r="K20" i="20"/>
  <c r="G20" i="20"/>
  <c r="L20" i="20" s="1"/>
  <c r="K19" i="20"/>
  <c r="G19" i="20"/>
  <c r="L19" i="20" s="1"/>
  <c r="K18" i="20"/>
  <c r="K22" i="20" s="1"/>
  <c r="G18" i="20"/>
  <c r="J77" i="19"/>
  <c r="D86" i="19" s="1"/>
  <c r="I77" i="19"/>
  <c r="C86" i="19" s="1"/>
  <c r="H77" i="19"/>
  <c r="B86" i="19" s="1"/>
  <c r="E86" i="19" s="1"/>
  <c r="K76" i="19"/>
  <c r="G76" i="19"/>
  <c r="L76" i="19" s="1"/>
  <c r="K75" i="19"/>
  <c r="G75" i="19"/>
  <c r="L75" i="19" s="1"/>
  <c r="K74" i="19"/>
  <c r="G74" i="19"/>
  <c r="L74" i="19" s="1"/>
  <c r="K73" i="19"/>
  <c r="G73" i="19"/>
  <c r="L73" i="19" s="1"/>
  <c r="K72" i="19"/>
  <c r="K77" i="19" s="1"/>
  <c r="G72" i="19"/>
  <c r="J67" i="19"/>
  <c r="D85" i="19" s="1"/>
  <c r="I67" i="19"/>
  <c r="C85" i="19" s="1"/>
  <c r="H67" i="19"/>
  <c r="B85" i="19" s="1"/>
  <c r="E85" i="19" s="1"/>
  <c r="K66" i="19"/>
  <c r="G66" i="19"/>
  <c r="L66" i="19" s="1"/>
  <c r="K65" i="19"/>
  <c r="G65" i="19"/>
  <c r="L65" i="19" s="1"/>
  <c r="K64" i="19"/>
  <c r="G64" i="19"/>
  <c r="L64" i="19" s="1"/>
  <c r="K63" i="19"/>
  <c r="K67" i="19" s="1"/>
  <c r="G63" i="19"/>
  <c r="J58" i="19"/>
  <c r="D84" i="19" s="1"/>
  <c r="I58" i="19"/>
  <c r="C84" i="19" s="1"/>
  <c r="H58" i="19"/>
  <c r="K57" i="19"/>
  <c r="G57" i="19"/>
  <c r="L57" i="19" s="1"/>
  <c r="K56" i="19"/>
  <c r="G56" i="19"/>
  <c r="L56" i="19" s="1"/>
  <c r="K55" i="19"/>
  <c r="G55" i="19"/>
  <c r="L55" i="19" s="1"/>
  <c r="K54" i="19"/>
  <c r="G54" i="19"/>
  <c r="K49" i="19"/>
  <c r="J49" i="19"/>
  <c r="L48" i="19"/>
  <c r="F48" i="19"/>
  <c r="H48" i="19" s="1"/>
  <c r="M48" i="19" s="1"/>
  <c r="L47" i="19"/>
  <c r="F47" i="19"/>
  <c r="H47" i="19" s="1"/>
  <c r="M47" i="19" s="1"/>
  <c r="L46" i="19"/>
  <c r="F46" i="19"/>
  <c r="H46" i="19" s="1"/>
  <c r="M46" i="19" s="1"/>
  <c r="L45" i="19"/>
  <c r="L49" i="19" s="1"/>
  <c r="H45" i="19"/>
  <c r="K40" i="19"/>
  <c r="J39" i="19"/>
  <c r="I39" i="19"/>
  <c r="L39" i="19" s="1"/>
  <c r="H39" i="19"/>
  <c r="M39" i="19" s="1"/>
  <c r="J38" i="19"/>
  <c r="I38" i="19"/>
  <c r="L38" i="19" s="1"/>
  <c r="H38" i="19"/>
  <c r="M38" i="19" s="1"/>
  <c r="J37" i="19"/>
  <c r="I37" i="19"/>
  <c r="L37" i="19" s="1"/>
  <c r="H37" i="19"/>
  <c r="M37" i="19" s="1"/>
  <c r="J36" i="19"/>
  <c r="J40" i="19" s="1"/>
  <c r="I36" i="19"/>
  <c r="H36" i="19"/>
  <c r="L31" i="19"/>
  <c r="F30" i="19"/>
  <c r="F29" i="19"/>
  <c r="F28" i="19"/>
  <c r="K27" i="19"/>
  <c r="K31" i="19" s="1"/>
  <c r="J27" i="19"/>
  <c r="I27" i="19"/>
  <c r="J22" i="19"/>
  <c r="D83" i="19" s="1"/>
  <c r="D87" i="19" s="1"/>
  <c r="B93" i="19" s="1"/>
  <c r="I22" i="19"/>
  <c r="C83" i="19" s="1"/>
  <c r="C87" i="19" s="1"/>
  <c r="B92" i="19" s="1"/>
  <c r="H22" i="19"/>
  <c r="K21" i="19"/>
  <c r="G21" i="19"/>
  <c r="L21" i="19" s="1"/>
  <c r="K20" i="19"/>
  <c r="G20" i="19"/>
  <c r="L20" i="19" s="1"/>
  <c r="K19" i="19"/>
  <c r="G19" i="19"/>
  <c r="L19" i="19" s="1"/>
  <c r="K18" i="19"/>
  <c r="K22" i="19" s="1"/>
  <c r="G18" i="19"/>
  <c r="K20" i="13"/>
  <c r="K18" i="13"/>
  <c r="J67" i="13"/>
  <c r="D85" i="13" s="1"/>
  <c r="D28" i="3" s="1"/>
  <c r="I67" i="13"/>
  <c r="C85" i="13" s="1"/>
  <c r="C28" i="3" s="1"/>
  <c r="H67" i="13"/>
  <c r="B85" i="13" s="1"/>
  <c r="E28" i="3" s="1"/>
  <c r="G64" i="13"/>
  <c r="G65" i="13"/>
  <c r="G66" i="13"/>
  <c r="G63" i="13"/>
  <c r="G67" i="13" s="1"/>
  <c r="J58" i="13"/>
  <c r="D84" i="13" s="1"/>
  <c r="D27" i="3" s="1"/>
  <c r="I58" i="13"/>
  <c r="C84" i="13" s="1"/>
  <c r="C27" i="3" s="1"/>
  <c r="H58" i="13"/>
  <c r="G55" i="13"/>
  <c r="G56" i="13"/>
  <c r="G57" i="13"/>
  <c r="G54" i="13"/>
  <c r="G58" i="13" s="1"/>
  <c r="H36" i="13"/>
  <c r="J37" i="13"/>
  <c r="J38" i="13"/>
  <c r="J39" i="13"/>
  <c r="J36" i="13"/>
  <c r="I27" i="13"/>
  <c r="G18" i="13"/>
  <c r="K27" i="13"/>
  <c r="C51" i="18"/>
  <c r="B51" i="18"/>
  <c r="C39" i="18"/>
  <c r="B39" i="18"/>
  <c r="D39" i="18" s="1"/>
  <c r="C27" i="18"/>
  <c r="B27" i="18"/>
  <c r="C15" i="18"/>
  <c r="B15" i="18"/>
  <c r="D15" i="18" s="1"/>
  <c r="K46" i="3" l="1"/>
  <c r="D34" i="3"/>
  <c r="D12" i="3"/>
  <c r="C34" i="3"/>
  <c r="C12" i="3"/>
  <c r="G22" i="20"/>
  <c r="L22" i="20" s="1"/>
  <c r="L18" i="20"/>
  <c r="M27" i="20"/>
  <c r="N27" i="20" s="1"/>
  <c r="J28" i="20"/>
  <c r="I28" i="20"/>
  <c r="J29" i="20"/>
  <c r="M29" i="20" s="1"/>
  <c r="I29" i="20"/>
  <c r="J30" i="20"/>
  <c r="M30" i="20" s="1"/>
  <c r="I30" i="20"/>
  <c r="H40" i="20"/>
  <c r="I40" i="20"/>
  <c r="L36" i="20"/>
  <c r="H49" i="20"/>
  <c r="M49" i="20" s="1"/>
  <c r="M45" i="20"/>
  <c r="G58" i="20"/>
  <c r="L54" i="20"/>
  <c r="B84" i="20"/>
  <c r="E84" i="20" s="1"/>
  <c r="K58" i="20"/>
  <c r="G67" i="20"/>
  <c r="L67" i="20" s="1"/>
  <c r="L63" i="20"/>
  <c r="G77" i="20"/>
  <c r="L77" i="20" s="1"/>
  <c r="L72" i="20"/>
  <c r="G22" i="19"/>
  <c r="L22" i="19" s="1"/>
  <c r="L18" i="19"/>
  <c r="M27" i="19"/>
  <c r="N27" i="19" s="1"/>
  <c r="J28" i="19"/>
  <c r="I28" i="19"/>
  <c r="J29" i="19"/>
  <c r="M29" i="19" s="1"/>
  <c r="I29" i="19"/>
  <c r="J30" i="19"/>
  <c r="M30" i="19" s="1"/>
  <c r="I30" i="19"/>
  <c r="H40" i="19"/>
  <c r="I40" i="19"/>
  <c r="L36" i="19"/>
  <c r="H49" i="19"/>
  <c r="M49" i="19" s="1"/>
  <c r="M45" i="19"/>
  <c r="G58" i="19"/>
  <c r="L54" i="19"/>
  <c r="B84" i="19"/>
  <c r="E84" i="19" s="1"/>
  <c r="K58" i="19"/>
  <c r="G67" i="19"/>
  <c r="L67" i="19" s="1"/>
  <c r="L63" i="19"/>
  <c r="G77" i="19"/>
  <c r="L77" i="19" s="1"/>
  <c r="L72" i="19"/>
  <c r="B84" i="13"/>
  <c r="E27" i="3" s="1"/>
  <c r="K58" i="13"/>
  <c r="L58" i="13" s="1"/>
  <c r="D51" i="18"/>
  <c r="D27" i="18"/>
  <c r="N30" i="20" l="1"/>
  <c r="N29" i="20"/>
  <c r="N30" i="19"/>
  <c r="N29" i="19"/>
  <c r="L58" i="20"/>
  <c r="L40" i="20"/>
  <c r="M36" i="20"/>
  <c r="M40" i="20"/>
  <c r="I31" i="20"/>
  <c r="M28" i="20"/>
  <c r="N28" i="20" s="1"/>
  <c r="J31" i="20"/>
  <c r="B83" i="20" s="1"/>
  <c r="M31" i="20"/>
  <c r="L58" i="19"/>
  <c r="L40" i="19"/>
  <c r="M36" i="19"/>
  <c r="M40" i="19"/>
  <c r="I31" i="19"/>
  <c r="M28" i="19"/>
  <c r="N28" i="19" s="1"/>
  <c r="J31" i="19"/>
  <c r="B83" i="19" s="1"/>
  <c r="M31" i="19"/>
  <c r="B51" i="17"/>
  <c r="D51" i="17" s="1"/>
  <c r="C51" i="17"/>
  <c r="B39" i="17"/>
  <c r="C39" i="17"/>
  <c r="D39" i="17" s="1"/>
  <c r="B27" i="17"/>
  <c r="D27" i="17" s="1"/>
  <c r="C27" i="17"/>
  <c r="B15" i="17"/>
  <c r="D15" i="17" s="1"/>
  <c r="C15" i="17"/>
  <c r="J77" i="13"/>
  <c r="D86" i="13" s="1"/>
  <c r="D29" i="3" s="1"/>
  <c r="I77" i="13"/>
  <c r="C86" i="13" s="1"/>
  <c r="C29" i="3" s="1"/>
  <c r="H77" i="13"/>
  <c r="B86" i="13" s="1"/>
  <c r="E29" i="3" s="1"/>
  <c r="K76" i="13"/>
  <c r="G76" i="13"/>
  <c r="K75" i="13"/>
  <c r="G75" i="13"/>
  <c r="K74" i="13"/>
  <c r="G74" i="13"/>
  <c r="K73" i="13"/>
  <c r="G73" i="13"/>
  <c r="G72" i="13"/>
  <c r="K66" i="13"/>
  <c r="K65" i="13"/>
  <c r="K64" i="13"/>
  <c r="K63" i="13"/>
  <c r="K67" i="13" s="1"/>
  <c r="L67" i="13" s="1"/>
  <c r="K57" i="13"/>
  <c r="K56" i="13"/>
  <c r="K55" i="13"/>
  <c r="K54" i="13"/>
  <c r="K49" i="13"/>
  <c r="J49" i="13"/>
  <c r="L48" i="13"/>
  <c r="F48" i="13"/>
  <c r="H48" i="13" s="1"/>
  <c r="L47" i="13"/>
  <c r="F47" i="13"/>
  <c r="H47" i="13" s="1"/>
  <c r="L46" i="13"/>
  <c r="F46" i="13"/>
  <c r="H46" i="13" s="1"/>
  <c r="L45" i="13"/>
  <c r="H45" i="13"/>
  <c r="K40" i="13"/>
  <c r="J40" i="13"/>
  <c r="I39" i="13"/>
  <c r="H39" i="13"/>
  <c r="I38" i="13"/>
  <c r="H38" i="13"/>
  <c r="I37" i="13"/>
  <c r="H37" i="13"/>
  <c r="I36" i="13"/>
  <c r="L31" i="13"/>
  <c r="K31" i="13"/>
  <c r="F30" i="13"/>
  <c r="J30" i="13" s="1"/>
  <c r="F29" i="13"/>
  <c r="I29" i="13" s="1"/>
  <c r="F28" i="13"/>
  <c r="I28" i="13" s="1"/>
  <c r="J27" i="13"/>
  <c r="J22" i="13"/>
  <c r="D83" i="13" s="1"/>
  <c r="D26" i="3" s="1"/>
  <c r="I22" i="13"/>
  <c r="H22" i="13"/>
  <c r="K21" i="13"/>
  <c r="G21" i="13"/>
  <c r="G20" i="13"/>
  <c r="K19" i="13"/>
  <c r="G19" i="13"/>
  <c r="E11" i="16"/>
  <c r="C83" i="13" l="1"/>
  <c r="C26" i="3" s="1"/>
  <c r="B87" i="20"/>
  <c r="B91" i="20" s="1"/>
  <c r="D10" i="3" s="1"/>
  <c r="E83" i="20"/>
  <c r="E87" i="20" s="1"/>
  <c r="N31" i="20"/>
  <c r="B87" i="19"/>
  <c r="B91" i="19" s="1"/>
  <c r="C10" i="3" s="1"/>
  <c r="E83" i="19"/>
  <c r="E87" i="19" s="1"/>
  <c r="N31" i="19"/>
  <c r="L64" i="13"/>
  <c r="M30" i="13"/>
  <c r="J29" i="13"/>
  <c r="M29" i="13" s="1"/>
  <c r="N29" i="13" s="1"/>
  <c r="L38" i="13"/>
  <c r="M38" i="13" s="1"/>
  <c r="M45" i="13"/>
  <c r="L54" i="13"/>
  <c r="L75" i="13"/>
  <c r="I40" i="13"/>
  <c r="L49" i="13"/>
  <c r="L65" i="13"/>
  <c r="L18" i="13"/>
  <c r="M48" i="13"/>
  <c r="L55" i="13"/>
  <c r="L72" i="13"/>
  <c r="L56" i="13"/>
  <c r="L66" i="13"/>
  <c r="L76" i="13"/>
  <c r="L20" i="13"/>
  <c r="L39" i="13"/>
  <c r="M39" i="13" s="1"/>
  <c r="L74" i="13"/>
  <c r="H49" i="13"/>
  <c r="L21" i="13"/>
  <c r="M27" i="13"/>
  <c r="N27" i="13" s="1"/>
  <c r="L37" i="13"/>
  <c r="M37" i="13" s="1"/>
  <c r="D87" i="13"/>
  <c r="B93" i="13" s="1"/>
  <c r="M47" i="13"/>
  <c r="L57" i="13"/>
  <c r="L73" i="13"/>
  <c r="K22" i="13"/>
  <c r="L19" i="13"/>
  <c r="H40" i="13"/>
  <c r="E86" i="13"/>
  <c r="E85" i="13"/>
  <c r="E84" i="13"/>
  <c r="K77" i="13"/>
  <c r="G22" i="13"/>
  <c r="M46" i="13"/>
  <c r="G77" i="13"/>
  <c r="I30" i="13"/>
  <c r="J28" i="13"/>
  <c r="L63" i="13"/>
  <c r="L36" i="13"/>
  <c r="M36" i="13" s="1"/>
  <c r="D14" i="3" l="1"/>
  <c r="E17" i="3"/>
  <c r="C14" i="3"/>
  <c r="D17" i="3"/>
  <c r="N30" i="13"/>
  <c r="C87" i="13"/>
  <c r="B92" i="13" s="1"/>
  <c r="B34" i="3" s="1"/>
  <c r="B94" i="20"/>
  <c r="C91" i="20"/>
  <c r="B94" i="19"/>
  <c r="C91" i="19"/>
  <c r="M49" i="13"/>
  <c r="L40" i="13"/>
  <c r="M40" i="13" s="1"/>
  <c r="L22" i="13"/>
  <c r="M28" i="13"/>
  <c r="N28" i="13" s="1"/>
  <c r="J31" i="13"/>
  <c r="B83" i="13" s="1"/>
  <c r="I31" i="13"/>
  <c r="L77" i="13"/>
  <c r="D13" i="3" l="1"/>
  <c r="D11" i="3"/>
  <c r="C13" i="3"/>
  <c r="C11" i="3"/>
  <c r="B12" i="3"/>
  <c r="E12" i="3" s="1"/>
  <c r="E26" i="3"/>
  <c r="C92" i="20"/>
  <c r="C93" i="20"/>
  <c r="C92" i="19"/>
  <c r="C93" i="19"/>
  <c r="M31" i="13"/>
  <c r="N31" i="13" s="1"/>
  <c r="E83" i="13"/>
  <c r="E87" i="13" s="1"/>
  <c r="B87" i="13"/>
  <c r="B91" i="13" s="1"/>
  <c r="B10" i="3" s="1"/>
  <c r="E10" i="3" l="1"/>
  <c r="C17" i="3"/>
  <c r="B14" i="3"/>
  <c r="B94" i="13"/>
  <c r="C91" i="13" s="1"/>
  <c r="D37" i="3"/>
  <c r="C37" i="3"/>
  <c r="B37" i="3"/>
  <c r="E35" i="3"/>
  <c r="E36" i="3"/>
  <c r="E34" i="3"/>
  <c r="E37" i="3" l="1"/>
  <c r="E14" i="3"/>
  <c r="B13" i="3"/>
  <c r="B11" i="3"/>
  <c r="C92" i="13"/>
  <c r="C93" i="13"/>
  <c r="B29" i="3" l="1"/>
  <c r="B28" i="3"/>
  <c r="C30" i="3"/>
  <c r="D12" i="16" s="1"/>
  <c r="E12" i="16" s="1"/>
  <c r="D30" i="3"/>
  <c r="D13" i="16" s="1"/>
  <c r="E13" i="16" s="1"/>
  <c r="E30" i="3"/>
  <c r="B26" i="3"/>
  <c r="B27" i="3" l="1"/>
  <c r="B30" i="3" s="1"/>
  <c r="E31" i="3" s="1"/>
  <c r="B97" i="20" l="1"/>
  <c r="B97" i="19"/>
  <c r="B97" i="13"/>
  <c r="C31" i="3"/>
  <c r="D31" i="3"/>
  <c r="D92" i="19" l="1"/>
  <c r="D93" i="19"/>
  <c r="D91" i="19"/>
  <c r="D92" i="20"/>
  <c r="D93" i="20"/>
  <c r="D91" i="20"/>
  <c r="D92" i="13"/>
  <c r="D93" i="13"/>
  <c r="D91" i="13"/>
  <c r="B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Consuelo Bruno Urbina</author>
    <author>Pedro Cotal Zuniga</author>
  </authors>
  <commentList>
    <comment ref="A4" authorId="0" shapeId="0" xr:uid="{44444D49-19E5-4337-BE55-ECE1F6074507}">
      <text>
        <r>
          <rPr>
            <sz val="9"/>
            <color indexed="81"/>
            <rFont val="Tahoma"/>
            <family val="2"/>
          </rPr>
          <t>A completar una vez adjudicado.
Al momento de la postulación puede dejar este campo en blanco.</t>
        </r>
      </text>
    </comment>
    <comment ref="A7" authorId="1" shapeId="0" xr:uid="{4D001242-8C66-4D3A-B648-2A57F0E3A84A}">
      <text>
        <r>
          <rPr>
            <sz val="10"/>
            <rFont val="Arial"/>
          </rPr>
          <t xml:space="preserve">Indique el nombre de la entidad beneficiaria que participa del proyecto.
</t>
        </r>
      </text>
    </comment>
    <comment ref="A8" authorId="0" shapeId="0" xr:uid="{667D9C97-9DBE-428B-B8E0-9F9616CA34F1}">
      <text>
        <r>
          <rPr>
            <sz val="9"/>
            <color indexed="81"/>
            <rFont val="Tahoma"/>
            <family val="2"/>
          </rPr>
          <t>Indique los nombres de las entidades que participan como ENTIDADES ASOCIADAS del proyecto, si corresponde</t>
        </r>
      </text>
    </comment>
    <comment ref="A11" authorId="1" shapeId="0" xr:uid="{B85E47CA-AF06-48BE-BA54-FF5D8A6415F9}">
      <text>
        <r>
          <rPr>
            <sz val="9"/>
            <color indexed="81"/>
            <rFont val="Tahoma"/>
            <family val="2"/>
          </rPr>
          <t>SIA: Subdirección de Investigación Aplicada (Ex Fondef)</t>
        </r>
      </text>
    </comment>
    <comment ref="B11" authorId="0" shapeId="0" xr:uid="{554BE3D0-220B-424B-990C-B0ADBEA9E29D}">
      <text>
        <r>
          <rPr>
            <sz val="9"/>
            <color indexed="81"/>
            <rFont val="Tahoma"/>
            <family val="2"/>
          </rPr>
          <t xml:space="preserve">Ingrese el monto solicitado a ANID correspondiente al total ingresado en plataforma de postulación.
</t>
        </r>
      </text>
    </comment>
    <comment ref="B12" authorId="0" shapeId="0" xr:uid="{4CC15C28-844C-420D-AAFD-957B725B025B}">
      <text>
        <r>
          <rPr>
            <sz val="9"/>
            <color indexed="81"/>
            <rFont val="Tahoma"/>
            <family val="2"/>
          </rPr>
          <t>Ingrese el monto total comprometido por la beneficiaria según carta de compromiso.</t>
        </r>
      </text>
    </comment>
    <comment ref="B13" authorId="0" shapeId="0" xr:uid="{5EBE3D5F-0801-4481-BD90-552A574AC5D0}">
      <text>
        <r>
          <rPr>
            <sz val="9"/>
            <color indexed="81"/>
            <rFont val="Tahoma"/>
            <family val="2"/>
          </rPr>
          <t>Ingrese el monto total comprometido por las entidades asociadas según cartas de compromiso.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Cotal Zuniga</author>
    <author>Consuelo Bruno Urbina</author>
  </authors>
  <commentList>
    <comment ref="A15" authorId="0" shapeId="0" xr:uid="{B2178725-AE87-4B7A-B24F-3F556D3049E3}">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16" authorId="0" shapeId="0" xr:uid="{B299F48E-498D-4D1A-93E2-318E419D9AA7}">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17" authorId="1" shapeId="0" xr:uid="{1EFA8483-EF2F-441F-934D-6A037EEA0E8A}">
      <text>
        <r>
          <rPr>
            <sz val="9"/>
            <color indexed="81"/>
            <rFont val="Tahoma"/>
            <family val="2"/>
          </rPr>
          <t xml:space="preserve">Indicar la institución Beneficiaria o la entidad asociada por la cual participará del proyecto.
</t>
        </r>
      </text>
    </comment>
    <comment ref="E17" authorId="0" shapeId="0" xr:uid="{503E2A4F-20B3-4E04-9C24-DEF63A2E49B6}">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24" authorId="0" shapeId="0" xr:uid="{1A6FD276-933C-430D-8082-AF89866DB825}">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con cargo al subsidio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J25" authorId="0" shapeId="0" xr:uid="{A09A7FB1-20E8-4473-92E4-A52ADFE20C66}">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6" authorId="1" shapeId="0" xr:uid="{1B539C73-0689-43D8-8750-6DDD71A370DC}">
      <text>
        <r>
          <rPr>
            <sz val="9"/>
            <color indexed="81"/>
            <rFont val="Tahoma"/>
            <family val="2"/>
          </rPr>
          <t>Indicar la institución Beneficiaria o la entidad asociada por la cual participará del proyecto.
Agregue filas en función de la institución beneficiaria y asociada(s)</t>
        </r>
      </text>
    </comment>
    <comment ref="D26" authorId="0" shapeId="0" xr:uid="{D9AA9600-7902-4D1A-BBE4-C3E96C2C7714}">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F26" authorId="0" shapeId="0" xr:uid="{7ED8256A-AC73-4CDF-BE03-98FBDFDF98E9}">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G26" authorId="0" shapeId="0" xr:uid="{A3C8F531-B6AF-4CED-865E-86499E2424E1}">
      <text>
        <r>
          <rPr>
            <sz val="10"/>
            <rFont val="Arial"/>
            <family val="2"/>
          </rPr>
          <t>En el caso que se financie solo una proporción de la remuneración con el subsidio ANID, la restante proporción se podrá ingresar como aporte de la beneficiaria.</t>
        </r>
      </text>
    </comment>
    <comment ref="O26" authorId="0" shapeId="0" xr:uid="{1708A0E9-7D1D-49B6-9747-C47B13DB480B}">
      <text>
        <r>
          <rPr>
            <sz val="9"/>
            <color indexed="81"/>
            <rFont val="Tahoma"/>
            <family val="2"/>
          </rPr>
          <t xml:space="preserve">Sólo se podrá aplicar este pago a personal preexistente cuya remuneración bruta mensual (según contrato con la beneficiaria) sea menor a $2.500.000. 
</t>
        </r>
      </text>
    </comment>
    <comment ref="A33" authorId="0" shapeId="0" xr:uid="{3980FB91-9B95-45DA-B973-BC6E95C01FD6}">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$500.000 bruto y no podrá superar al monto aportado por la institución por concepto de remuneraciones para cada persona.</t>
        </r>
      </text>
    </comment>
    <comment ref="I34" authorId="0" shapeId="0" xr:uid="{1F8E44A5-26A2-4956-9BF6-38C7D643951E}">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5" authorId="1" shapeId="0" xr:uid="{A16A86E9-1F83-4A8E-972F-D1E9ACA604A4}">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E35" authorId="0" shapeId="0" xr:uid="{CE44399E-B1DA-4E59-A5F5-89264E7E1321}">
      <text>
        <r>
          <rPr>
            <sz val="9"/>
            <color indexed="81"/>
            <rFont val="Tahoma"/>
            <family val="2"/>
          </rPr>
          <t>El monto máximo mensual a pagar por persona por este concepto no deberá exceder los $500.000 bruto y no podrá superar al monto aportado por la institución por concepto de remuneraciones para cada persona.</t>
        </r>
      </text>
    </comment>
    <comment ref="F35" authorId="0" shapeId="0" xr:uid="{26B53D0E-8F34-4D03-97DB-09D3214B134F}">
      <text>
        <r>
          <rPr>
            <sz val="9"/>
            <color indexed="81"/>
            <rFont val="Tahoma"/>
            <family val="2"/>
          </rPr>
          <t>Este monto no puede ser menor al monto mensual a pagar con subsido ANID.
El aporte se calcula en base a la remuneración del personal. Debe definir cual es el valor hora, de acuerdo a la remuneración, y multiplicarlo por las horas que dedicará al proyecto mensualmente.</t>
        </r>
      </text>
    </comment>
    <comment ref="J35" authorId="0" shapeId="0" xr:uid="{A3375484-F36F-4844-AF46-0862145CC78B}">
      <text>
        <r>
          <rPr>
            <sz val="9"/>
            <color indexed="81"/>
            <rFont val="Tahoma"/>
            <family val="2"/>
          </rPr>
          <t>El monto máximo mensual a pagar por persona no deberá exceder los $500.000 bruto y no podrá superar al monto aportado por la institución para cada persona.</t>
        </r>
      </text>
    </comment>
    <comment ref="I43" authorId="0" shapeId="0" xr:uid="{E4D321F0-6532-4F23-A90A-CFCB86D9AAD1}">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44" authorId="1" shapeId="0" xr:uid="{45D88F29-1A32-4D6D-8064-AF95C1C07852}">
      <text>
        <r>
          <rPr>
            <sz val="9"/>
            <color indexed="81"/>
            <rFont val="Tahoma"/>
            <family val="2"/>
          </rPr>
          <t>Indicar la entidad asociada por la cual participará del proyecto.
Agregue filas en función de las instituciones beneficiarias principales, secundarias y asociadas.</t>
        </r>
      </text>
    </comment>
    <comment ref="I52" authorId="0" shapeId="0" xr:uid="{3F2781C8-4C42-4BD5-912F-32E7A88E6FE9}">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3" authorId="0" shapeId="0" xr:uid="{328228D5-36BD-42DB-A5E4-99A23F4DFD62}">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B62" authorId="0" shapeId="0" xr:uid="{683CAC5B-B87B-43E5-B6D0-42BC2521CD7B}">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70" authorId="0" shapeId="0" xr:uid="{ECB3DD1C-7140-4BED-B04C-60D69D9F658B}">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71" authorId="0" shapeId="0" xr:uid="{1AA0E3EF-871D-429A-8965-0D80887E70BF}">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72" authorId="0" shapeId="0" xr:uid="{0BA8D63D-F3E1-4F48-9C20-B1B6D8B6E508}">
      <text>
        <r>
          <rPr>
            <sz val="9"/>
            <color indexed="81"/>
            <rFont val="Tahoma"/>
            <family val="2"/>
          </rPr>
          <t>Materiales fungibles, insumos y compra de software para la realización de actividades de investigación y desarrollo del proyecto. Gastos en capacitaciones, asistencia a congresos, talleres, seminarios y reuniones. Gastos de publicación y difusión de resultados, asociados a gastos de escalamiento y transferencia tecnológica</t>
        </r>
        <r>
          <rPr>
            <sz val="9"/>
            <color indexed="81"/>
            <rFont val="Tahoma"/>
            <family val="2"/>
          </rPr>
          <t>. Gastos en pasajes y viáticos nacionales, movilización y traslados. Considera además gastos en propiedad intelectual e industrial,</t>
        </r>
        <r>
          <rPr>
            <sz val="9"/>
            <color indexed="81"/>
            <rFont val="Tahoma"/>
            <family val="2"/>
          </rPr>
          <t xml:space="preserve"> Se incluyen gastos por la emisión de boletas o pólizas de garantías, así como otros gastos de operación.
(EL TOTAL EN UNA SOLA LÍNEA). </t>
        </r>
        <r>
          <rPr>
            <b/>
            <sz val="9"/>
            <color indexed="81"/>
            <rFont val="Tahoma"/>
            <family val="2"/>
          </rPr>
          <t>Agregue filas en función de las instituciones beneficiarias principales, secundarias y asociadas.</t>
        </r>
      </text>
    </comment>
    <comment ref="A73" authorId="0" shapeId="0" xr:uid="{1BA43A48-25C1-45D7-AE43-0FE9075C0064}">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3" authorId="0" shapeId="0" xr:uid="{6E0EBC20-9851-4A0A-A2DD-6E1B1A58193D}">
      <text>
        <r>
          <rPr>
            <sz val="9"/>
            <color indexed="81"/>
            <rFont val="Tahoma"/>
            <family val="2"/>
          </rPr>
          <t>Describa el gasto e indique el nombre de la empresa a subcontratar</t>
        </r>
      </text>
    </comment>
    <comment ref="A74" authorId="0" shapeId="0" xr:uid="{5C5435BD-FFCD-4513-996E-2B6EF45AB441}">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4" authorId="0" shapeId="0" xr:uid="{B1EE1E37-7E1D-4427-94C1-0B50F0A2AB42}">
      <text>
        <r>
          <rPr>
            <sz val="9"/>
            <color indexed="81"/>
            <rFont val="Tahoma"/>
            <family val="2"/>
          </rPr>
          <t>Describa el gasto e indique el nombre de la empresa a subcontratar</t>
        </r>
      </text>
    </comment>
    <comment ref="A75" authorId="0" shapeId="0" xr:uid="{0F1A6558-61A0-4A61-BB50-DE1E5CB39C32}">
      <text>
        <r>
          <rPr>
            <sz val="9"/>
            <color indexed="81"/>
            <rFont val="Tahoma"/>
            <family val="2"/>
          </rPr>
          <t>una línea por viaje de diferente destino</t>
        </r>
      </text>
    </comment>
    <comment ref="C75" authorId="0" shapeId="0" xr:uid="{30CA503C-40FC-45B1-AEFB-CED33AFC5CA9}">
      <text>
        <r>
          <rPr>
            <sz val="9"/>
            <color indexed="81"/>
            <rFont val="Tahoma"/>
            <family val="2"/>
          </rPr>
          <t>Señalar quién viaja y destino</t>
        </r>
      </text>
    </comment>
    <comment ref="A76" authorId="0" shapeId="0" xr:uid="{8D7F6EF7-7892-432C-9686-1DEEA5242632}">
      <text>
        <r>
          <rPr>
            <sz val="9"/>
            <color indexed="81"/>
            <rFont val="Tahoma"/>
            <family val="2"/>
          </rPr>
          <t>una línea por viático de diferente destino</t>
        </r>
      </text>
    </comment>
    <comment ref="C76" authorId="0" shapeId="0" xr:uid="{3318B1F2-52B2-4944-BBC3-0A2F79816B15}">
      <text>
        <r>
          <rPr>
            <sz val="9"/>
            <color indexed="81"/>
            <rFont val="Tahoma"/>
            <family val="2"/>
          </rPr>
          <t>Señalar quién viaja y destino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Pedro Cotal Zuniga</author>
    <author>Consuelo Bruno Urbina</author>
    <author>tc={601DE91D-4F3A-4BE2-88AF-4736FC10E06D}</author>
  </authors>
  <commentList>
    <comment ref="A15" authorId="0" shapeId="0" xr:uid="{2FB2AA30-D9DB-45A5-958C-45D0554208E6}">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16" authorId="0" shapeId="0" xr:uid="{50447425-DDC1-4320-8050-B2E0EE70F4E5}">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17" authorId="1" shapeId="0" xr:uid="{B9796938-31D2-4DEA-AC6D-B74810C0E12B}">
      <text>
        <r>
          <rPr>
            <sz val="9"/>
            <color indexed="81"/>
            <rFont val="Tahoma"/>
            <family val="2"/>
          </rPr>
          <t xml:space="preserve">Indicar la institución Beneficiaria o la entidad asociada por la cual participará del proyecto.
</t>
        </r>
      </text>
    </comment>
    <comment ref="E17" authorId="0" shapeId="0" xr:uid="{F1588058-A288-484C-8880-BE972EDF59EC}">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24" authorId="0" shapeId="0" xr:uid="{53DAB3C9-CC4F-43A2-BDD2-C98F340BE118}">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con cargo al subsidio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J25" authorId="0" shapeId="0" xr:uid="{C92382BB-087E-4EB8-84A5-2ECD0008C034}">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6" authorId="1" shapeId="0" xr:uid="{1019B1D0-CC68-441E-8D32-10406D39D0AF}">
      <text>
        <r>
          <rPr>
            <sz val="9"/>
            <color indexed="81"/>
            <rFont val="Tahoma"/>
            <family val="2"/>
          </rPr>
          <t>Indicar la institución Beneficiaria o la entidad asociada por la cual participará del proyecto.
Agregue filas en función de la institución beneficiaria y asociada(s)</t>
        </r>
      </text>
    </comment>
    <comment ref="D26" authorId="0" shapeId="0" xr:uid="{09BC43EE-7AC2-431F-83D2-F9EAAFC9F9EE}">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F26" authorId="0" shapeId="0" xr:uid="{1712E0BD-74C6-479E-B788-F26B8D32480A}">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G26" authorId="0" shapeId="0" xr:uid="{19BA1DD0-494C-4F28-B1E4-D64D823DBAB0}">
      <text>
        <r>
          <rPr>
            <sz val="10"/>
            <rFont val="Arial"/>
            <family val="2"/>
          </rPr>
          <t>En el caso que se financie solo una proporción de la remuneración con el subsidio ANID, la restante proporción se podrá ingresar como aporte de la beneficiaria.</t>
        </r>
      </text>
    </comment>
    <comment ref="O26" authorId="0" shapeId="0" xr:uid="{487601B6-6AD1-4B1B-90A5-326DF03AA57A}">
      <text>
        <r>
          <rPr>
            <sz val="9"/>
            <color indexed="81"/>
            <rFont val="Tahoma"/>
            <family val="2"/>
          </rPr>
          <t xml:space="preserve">Sólo se podrá aplicar este pago a personal preexistente cuya remuneración bruta mensual (según contrato con la beneficiaria) sea menor a $2.500.000. 
</t>
        </r>
      </text>
    </comment>
    <comment ref="A33" authorId="0" shapeId="0" xr:uid="{7C3556E8-8BF5-44B9-8177-280A909509C5}">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$500.000 bruto y no podrá superar al monto aportado por la institución por concepto de remuneraciones para cada persona.</t>
        </r>
      </text>
    </comment>
    <comment ref="I34" authorId="0" shapeId="0" xr:uid="{B2EB3B99-65BD-4CF3-AC0E-5340C2C16114}">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5" authorId="1" shapeId="0" xr:uid="{175B4EE5-FE76-4054-8C26-52BCD0BFC9CC}">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E35" authorId="0" shapeId="0" xr:uid="{1269BC49-7158-46CB-8756-1A85BA902D0B}">
      <text>
        <r>
          <rPr>
            <sz val="9"/>
            <color indexed="81"/>
            <rFont val="Tahoma"/>
            <family val="2"/>
          </rPr>
          <t>El monto máximo mensual a pagar por persona por este concepto no deberá exceder los $500.000 bruto y no podrá superar al monto aportado por la institución por concepto de remuneraciones para cada persona.</t>
        </r>
      </text>
    </comment>
    <comment ref="F35" authorId="0" shapeId="0" xr:uid="{00C99C5C-D745-4321-891A-5457D780F5BE}">
      <text>
        <r>
          <rPr>
            <sz val="9"/>
            <color indexed="81"/>
            <rFont val="Tahoma"/>
            <family val="2"/>
          </rPr>
          <t>Este monto no puede ser menor al monto mensual a pagar con subsido ANID.
El aporte se calcula en base a la remuneración del personal. Debe definir cual es el valor hora, de acuerdo a la remuneración, y multiplicarlo por las horas que dedicará al proyecto mensualmente.</t>
        </r>
      </text>
    </comment>
    <comment ref="J35" authorId="0" shapeId="0" xr:uid="{D792BE17-C797-4849-8FBB-3C257E412721}">
      <text>
        <r>
          <rPr>
            <sz val="9"/>
            <color indexed="81"/>
            <rFont val="Tahoma"/>
            <family val="2"/>
          </rPr>
          <t>El monto máximo mensual a pagar por persona no deberá exceder los $500.000 bruto y no podrá superar al monto aportado por la institución para cada persona.</t>
        </r>
      </text>
    </comment>
    <comment ref="I43" authorId="0" shapeId="0" xr:uid="{D230CBFF-489E-4F57-9BEC-1E786C2EDEDD}">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44" authorId="1" shapeId="0" xr:uid="{ABA352D8-4545-4AF7-86BD-39D440DCEA24}">
      <text>
        <r>
          <rPr>
            <sz val="9"/>
            <color indexed="81"/>
            <rFont val="Tahoma"/>
            <family val="2"/>
          </rPr>
          <t>Indicar la entidad asociada por la cual participará del proyecto.
Agregue filas en función de las instituciones beneficiarias principales, secundarias y asociadas.</t>
        </r>
      </text>
    </comment>
    <comment ref="I52" authorId="0" shapeId="0" xr:uid="{FCC8DB10-7278-427E-969A-69F7ACEBDDAA}">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3" authorId="0" shapeId="0" xr:uid="{B5E77EBF-E060-4120-8C95-BE0440A8CDE9}">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B62" authorId="0" shapeId="0" xr:uid="{546B8662-2E79-44CD-BC11-FD5865686B73}">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70" authorId="0" shapeId="0" xr:uid="{0DDD159E-2AFE-4C47-8BA6-1CD6484167EC}">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71" authorId="0" shapeId="0" xr:uid="{54A0BE0B-F8D2-4C08-8B07-57B19B19DC8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72" authorId="0" shapeId="0" xr:uid="{CE30C938-1751-4853-91BE-BBDF0373DF8B}">
      <text>
        <r>
          <rPr>
            <sz val="9"/>
            <color indexed="81"/>
            <rFont val="Tahoma"/>
            <family val="2"/>
          </rPr>
          <t>Materiales fungibles, insumos y compra de software para la realización de actividades de investigación y desarrollo del proyecto. Gastos en capacitaciones, asistencia a congresos, talleres, seminarios y reuniones. Gastos de publicación y difusión de resultados, asociados a gastos de escalamiento y transferencia tecnológica</t>
        </r>
        <r>
          <rPr>
            <sz val="9"/>
            <color indexed="81"/>
            <rFont val="Tahoma"/>
            <family val="2"/>
          </rPr>
          <t>. Gastos en pasajes y viáticos nacionales, movilización y traslados. Considera además gastos en propiedad intelectual e industrial,</t>
        </r>
        <r>
          <rPr>
            <sz val="9"/>
            <color indexed="81"/>
            <rFont val="Tahoma"/>
            <family val="2"/>
          </rPr>
          <t xml:space="preserve"> Se incluyen gastos por la emisión de boletas o pólizas de garantías, así como otros gastos de operación.
(EL TOTAL EN UNA SOLA LÍNEA). </t>
        </r>
        <r>
          <rPr>
            <b/>
            <sz val="9"/>
            <color indexed="81"/>
            <rFont val="Tahoma"/>
            <family val="2"/>
          </rPr>
          <t>Agregue filas en función de las instituciones beneficiarias principales, secundarias y asociadas.</t>
        </r>
      </text>
    </comment>
    <comment ref="C72" authorId="2" shapeId="0" xr:uid="{601DE91D-4F3A-4BE2-88AF-4736FC10E06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requiere especificar el tipo de gasto a realizar sin necesidad de entrar en detalles</t>
      </text>
    </comment>
    <comment ref="A73" authorId="0" shapeId="0" xr:uid="{AF2EFF47-AFBE-4D44-9102-F46B9D67594B}">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3" authorId="0" shapeId="0" xr:uid="{0AA9CD4D-B054-4A93-9A87-6F7674EFD1D4}">
      <text>
        <r>
          <rPr>
            <sz val="9"/>
            <color indexed="81"/>
            <rFont val="Tahoma"/>
            <family val="2"/>
          </rPr>
          <t>Describa el gasto e indique el nombre de la empresa a subcontratar</t>
        </r>
      </text>
    </comment>
    <comment ref="A74" authorId="0" shapeId="0" xr:uid="{6EABAD70-C720-4C28-B821-EAF3BCE492FA}">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4" authorId="0" shapeId="0" xr:uid="{A50BD3C7-5729-4637-99CD-020C982F8D35}">
      <text>
        <r>
          <rPr>
            <sz val="9"/>
            <color indexed="81"/>
            <rFont val="Tahoma"/>
            <family val="2"/>
          </rPr>
          <t>Describa el gasto e indique el nombre de la empresa a subcontratar</t>
        </r>
      </text>
    </comment>
    <comment ref="A75" authorId="0" shapeId="0" xr:uid="{EAB0DF15-573C-41E3-B4FC-21811B75C92D}">
      <text>
        <r>
          <rPr>
            <sz val="9"/>
            <color indexed="81"/>
            <rFont val="Tahoma"/>
            <family val="2"/>
          </rPr>
          <t>una línea por viaje de diferente destino</t>
        </r>
      </text>
    </comment>
    <comment ref="C75" authorId="0" shapeId="0" xr:uid="{6137A460-631F-4F67-9366-AF2920BF03C4}">
      <text>
        <r>
          <rPr>
            <sz val="9"/>
            <color indexed="81"/>
            <rFont val="Tahoma"/>
            <family val="2"/>
          </rPr>
          <t>Señalar quién viaja y destino</t>
        </r>
      </text>
    </comment>
    <comment ref="A76" authorId="0" shapeId="0" xr:uid="{EDE0B610-9025-45AD-9A65-32136CCA37F6}">
      <text>
        <r>
          <rPr>
            <sz val="9"/>
            <color indexed="81"/>
            <rFont val="Tahoma"/>
            <family val="2"/>
          </rPr>
          <t>una línea por viático de diferente destino</t>
        </r>
      </text>
    </comment>
    <comment ref="C76" authorId="0" shapeId="0" xr:uid="{7188C085-D322-4766-8E86-EEC9CA2FA569}">
      <text>
        <r>
          <rPr>
            <sz val="9"/>
            <color indexed="81"/>
            <rFont val="Tahoma"/>
            <family val="2"/>
          </rPr>
          <t>Señalar quién viaja y destino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Pedro Cotal Zuniga</author>
    <author>Consuelo Bruno Urbina</author>
  </authors>
  <commentList>
    <comment ref="A15" authorId="0" shapeId="0" xr:uid="{F130C40A-403D-44D4-BC6A-92B409E747CD}">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16" authorId="0" shapeId="0" xr:uid="{C40CEB7B-B853-4925-B2FE-0841CD1E40BE}">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17" authorId="1" shapeId="0" xr:uid="{AFD4F07B-830D-458D-8E4B-165BBE5C5699}">
      <text>
        <r>
          <rPr>
            <sz val="9"/>
            <color indexed="81"/>
            <rFont val="Tahoma"/>
            <family val="2"/>
          </rPr>
          <t xml:space="preserve">Indicar la institución Beneficiaria o la entidad asociada por la cual participará del proyecto.
</t>
        </r>
      </text>
    </comment>
    <comment ref="E17" authorId="0" shapeId="0" xr:uid="{FFCF5A28-4FD0-4173-AE7A-A210A5CD9B06}">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24" authorId="0" shapeId="0" xr:uid="{B2A987C4-5843-460F-814D-83DBAB228B26}">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con cargo al subsidio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J25" authorId="0" shapeId="0" xr:uid="{D5EDA8D9-79CB-40B3-B9CA-43620D87E74A}">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6" authorId="1" shapeId="0" xr:uid="{3FDA3884-9476-4308-AD4D-CDE01193B767}">
      <text>
        <r>
          <rPr>
            <sz val="9"/>
            <color indexed="81"/>
            <rFont val="Tahoma"/>
            <family val="2"/>
          </rPr>
          <t>Indicar la institución Beneficiaria o la entidad asociada por la cual participará del proyecto.
Agregue filas en función de la institución beneficiaria y asociada(s)</t>
        </r>
      </text>
    </comment>
    <comment ref="D26" authorId="0" shapeId="0" xr:uid="{86218994-B72F-41FE-A489-632B1990E341}">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F26" authorId="0" shapeId="0" xr:uid="{F64FB46A-5B13-46C0-90A6-1EA7A1E08852}">
      <text>
        <r>
          <rPr>
            <sz val="9"/>
            <color indexed="81"/>
            <rFont val="Tahoma"/>
            <family val="2"/>
          </rPr>
          <t>Sólo se podrá aplicar este pago al personal preexistente cuya remuneración bruta mensual (según contrato con la beneficiaria) sea menor o igual a $2.500.000.-, para una dedicación completa (180 hrs.), desde este tope se calcula el proporcional en caso de trabajar menos horas.
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G26" authorId="0" shapeId="0" xr:uid="{ED1502EA-F935-4385-93C8-9D965E49A941}">
      <text>
        <r>
          <rPr>
            <sz val="10"/>
            <rFont val="Arial"/>
            <family val="2"/>
          </rPr>
          <t>En el caso que se financie solo una proporción de la remuneración con el subsidio ANID, la restante proporción se podrá ingresar como aporte de la beneficiaria.</t>
        </r>
      </text>
    </comment>
    <comment ref="O26" authorId="0" shapeId="0" xr:uid="{30F8135E-1C37-41B2-893B-62FA81436E04}">
      <text>
        <r>
          <rPr>
            <sz val="9"/>
            <color indexed="81"/>
            <rFont val="Tahoma"/>
            <family val="2"/>
          </rPr>
          <t xml:space="preserve">Sólo se podrá aplicar este pago a personal preexistente cuya remuneración bruta mensual (según contrato con la beneficiaria) sea menor a $2.500.000. 
</t>
        </r>
      </text>
    </comment>
    <comment ref="A33" authorId="0" shapeId="0" xr:uid="{20809E54-3092-41C4-9872-613603554F2C}">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$500.000 bruto y no podrá superar al monto aportado por la institución por concepto de remuneraciones para cada persona.</t>
        </r>
      </text>
    </comment>
    <comment ref="I34" authorId="0" shapeId="0" xr:uid="{7DD0F68C-CF19-4557-B6C2-222122AC0D5A}">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5" authorId="1" shapeId="0" xr:uid="{58025FB0-E3FB-47E1-B9C1-06E4F0476B9E}">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E35" authorId="0" shapeId="0" xr:uid="{70B6CD6E-D49B-48FA-A991-853033683637}">
      <text>
        <r>
          <rPr>
            <sz val="9"/>
            <color indexed="81"/>
            <rFont val="Tahoma"/>
            <family val="2"/>
          </rPr>
          <t>El monto máximo mensual a pagar por persona por este concepto no deberá exceder los $500.000 bruto y no podrá superar al monto aportado por la institución por concepto de remuneraciones para cada persona.</t>
        </r>
      </text>
    </comment>
    <comment ref="F35" authorId="0" shapeId="0" xr:uid="{33DCC516-C8FA-4416-9B38-5F007599B552}">
      <text>
        <r>
          <rPr>
            <sz val="9"/>
            <color indexed="81"/>
            <rFont val="Tahoma"/>
            <family val="2"/>
          </rPr>
          <t>Este monto no puede ser menor al monto mensual a pagar con subsido ANID.
El aporte se calcula en base a la remuneración del personal. Debe definir cual es el valor hora, de acuerdo a la remuneración, y multiplicarlo por las horas que dedicará al proyecto mensualmente.</t>
        </r>
      </text>
    </comment>
    <comment ref="J35" authorId="0" shapeId="0" xr:uid="{30813075-66EE-4018-A920-689E4546ED88}">
      <text>
        <r>
          <rPr>
            <sz val="9"/>
            <color indexed="81"/>
            <rFont val="Tahoma"/>
            <family val="2"/>
          </rPr>
          <t>El monto máximo mensual a pagar por persona no deberá exceder los $500.000 bruto y no podrá superar al monto aportado por la institución para cada persona.</t>
        </r>
      </text>
    </comment>
    <comment ref="I43" authorId="0" shapeId="0" xr:uid="{1ADB6A04-EF8A-4840-97F1-D17B20301473}">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44" authorId="1" shapeId="0" xr:uid="{B234C392-D4E5-400E-9573-F2C5A15300C3}">
      <text>
        <r>
          <rPr>
            <sz val="9"/>
            <color indexed="81"/>
            <rFont val="Tahoma"/>
            <family val="2"/>
          </rPr>
          <t>Indicar la entidad asociada por la cual participará del proyecto.
Agregue filas en función de las instituciones beneficiarias principales, secundarias y asociadas.</t>
        </r>
      </text>
    </comment>
    <comment ref="I52" authorId="0" shapeId="0" xr:uid="{57141505-E091-4D7B-BB50-F0EA9DD48FF6}">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3" authorId="0" shapeId="0" xr:uid="{8BB8385C-5A75-4A5D-B5C0-EB4F3D8385BC}">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B62" authorId="0" shapeId="0" xr:uid="{FDD022F8-624E-436E-B1C0-D9A51F227F05}">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70" authorId="0" shapeId="0" xr:uid="{FA903F71-E967-4EAE-8AFE-3444769C01B7}">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71" authorId="0" shapeId="0" xr:uid="{350CBD8B-48D3-4416-8306-60D3B4C478D7}">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72" authorId="0" shapeId="0" xr:uid="{ECD7356C-C3CB-45E7-BA7E-0846848107B0}">
      <text>
        <r>
          <rPr>
            <sz val="9"/>
            <color indexed="81"/>
            <rFont val="Tahoma"/>
            <family val="2"/>
          </rPr>
          <t>Materiales fungibles, insumos y compra de software para la realización de actividades de investigación y desarrollo del proyecto. Gastos en capacitaciones, asistencia a congresos, talleres, seminarios y reuniones. Gastos de publicación y difusión de resultados, asociados a gastos de escalamiento y transferencia tecnológica</t>
        </r>
        <r>
          <rPr>
            <sz val="9"/>
            <color indexed="81"/>
            <rFont val="Tahoma"/>
            <family val="2"/>
          </rPr>
          <t>. Gastos en pasajes y viáticos nacionales, movilización y traslados. Considera además gastos en propiedad intelectual e industrial,</t>
        </r>
        <r>
          <rPr>
            <sz val="9"/>
            <color indexed="81"/>
            <rFont val="Tahoma"/>
            <family val="2"/>
          </rPr>
          <t xml:space="preserve"> Se incluyen gastos por la emisión de boletas o pólizas de garantías, así como otros gastos de operación.
(EL TOTAL EN UNA SOLA LÍNEA). </t>
        </r>
        <r>
          <rPr>
            <b/>
            <sz val="9"/>
            <color indexed="81"/>
            <rFont val="Tahoma"/>
            <family val="2"/>
          </rPr>
          <t>Agregue filas en función de las instituciones beneficiarias principales, secundarias y asociadas.</t>
        </r>
      </text>
    </comment>
    <comment ref="A73" authorId="0" shapeId="0" xr:uid="{0AEA21F2-F85A-4D1E-A941-64294006074A}">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3" authorId="0" shapeId="0" xr:uid="{0BCB8AD8-CCE8-4ADE-A16E-2D0EB883EE8A}">
      <text>
        <r>
          <rPr>
            <sz val="9"/>
            <color indexed="81"/>
            <rFont val="Tahoma"/>
            <family val="2"/>
          </rPr>
          <t>Describa el gasto e indique el nombre de la empresa a subcontratar</t>
        </r>
      </text>
    </comment>
    <comment ref="A74" authorId="0" shapeId="0" xr:uid="{4447E950-45AB-452F-A05C-A3F77D062EB6}">
      <text>
        <r>
          <rPr>
            <sz val="9"/>
            <color indexed="81"/>
            <rFont val="Tahoma"/>
            <family val="2"/>
          </rPr>
          <t>Una línea por subcontrato.
Considere arriendo de equipos, reparación y mantención de equipos, espacios de trabajo y servicios técnicos específicos asociados al desarrollo, prueba y validación de los resultados de investigación, desarrollo experimental y tecnologías, asesorías y consultorías.</t>
        </r>
      </text>
    </comment>
    <comment ref="C74" authorId="0" shapeId="0" xr:uid="{B59DAC74-0972-4D94-8830-24DC6348A5F1}">
      <text>
        <r>
          <rPr>
            <sz val="9"/>
            <color indexed="81"/>
            <rFont val="Tahoma"/>
            <family val="2"/>
          </rPr>
          <t>Describa el gasto e indique el nombre de la empresa a subcontratar</t>
        </r>
      </text>
    </comment>
    <comment ref="A75" authorId="0" shapeId="0" xr:uid="{C252D1F5-7B6A-4E61-ACD3-019CA4311674}">
      <text>
        <r>
          <rPr>
            <sz val="9"/>
            <color indexed="81"/>
            <rFont val="Tahoma"/>
            <family val="2"/>
          </rPr>
          <t>una línea por viaje de diferente destino</t>
        </r>
      </text>
    </comment>
    <comment ref="C75" authorId="0" shapeId="0" xr:uid="{1ECC5D28-119D-4DA0-8406-59EE300AFFBD}">
      <text>
        <r>
          <rPr>
            <sz val="9"/>
            <color indexed="81"/>
            <rFont val="Tahoma"/>
            <family val="2"/>
          </rPr>
          <t>Señalar quién viaja y destino</t>
        </r>
      </text>
    </comment>
    <comment ref="A76" authorId="0" shapeId="0" xr:uid="{946B6581-80D3-496D-A06D-D34FABAF8818}">
      <text>
        <r>
          <rPr>
            <sz val="9"/>
            <color indexed="81"/>
            <rFont val="Tahoma"/>
            <family val="2"/>
          </rPr>
          <t>una línea por viático de diferente destino</t>
        </r>
      </text>
    </comment>
    <comment ref="C76" authorId="0" shapeId="0" xr:uid="{20A82DAD-3EFE-4D06-BAAF-8C3F29474DE9}">
      <text>
        <r>
          <rPr>
            <sz val="9"/>
            <color indexed="81"/>
            <rFont val="Tahoma"/>
            <family val="2"/>
          </rPr>
          <t>Señalar quién viaja y destino</t>
        </r>
      </text>
    </comment>
  </commentList>
</comments>
</file>

<file path=xl/sharedStrings.xml><?xml version="1.0" encoding="utf-8"?>
<sst xmlns="http://schemas.openxmlformats.org/spreadsheetml/2006/main" count="942" uniqueCount="134">
  <si>
    <t>PLANILLA DE COSTOS PROYECTOS SIA (SUBDIRECCIÓN DE INVESTIGACIÓN APLICADA [EX FONDEF]) Concurso Desafíos Públicos 2023</t>
  </si>
  <si>
    <t>IDENTIFICACIÓN</t>
  </si>
  <si>
    <t>DETALLE</t>
  </si>
  <si>
    <t>Para postular sólo debe completar las hojas: ANTECEDENTES y DETALLE DE GASTOS</t>
  </si>
  <si>
    <t>CODIGO PROYECTO (ID)</t>
  </si>
  <si>
    <t>NOMBRE DESAFÍO</t>
  </si>
  <si>
    <t>DIRECTOR(A)</t>
  </si>
  <si>
    <t>BENEFICIARIA</t>
  </si>
  <si>
    <t>ASOCIADAS</t>
  </si>
  <si>
    <t>PRESUPUESTOS</t>
  </si>
  <si>
    <t>SEGÚN CARTAS Y PLATAFORMA</t>
  </si>
  <si>
    <t>SEGÚN PLANILLA DE COSTOS</t>
  </si>
  <si>
    <t>PRESUPUESTO APORTE SIA</t>
  </si>
  <si>
    <r>
      <t xml:space="preserve">Revise cuidadosamente que los montos de las cartas de compromiso y los montos ingresados en plataforma de postulación </t>
    </r>
    <r>
      <rPr>
        <b/>
        <sz val="10"/>
        <color theme="1"/>
        <rFont val="Calibri"/>
        <family val="2"/>
        <scheme val="minor"/>
      </rPr>
      <t>correspondan con lo declarado en este documento</t>
    </r>
    <r>
      <rPr>
        <b/>
        <sz val="10"/>
        <color rgb="FFFF0000"/>
        <rFont val="Calibri"/>
        <family val="2"/>
        <scheme val="minor"/>
      </rPr>
      <t>. No pueden haber diferencias.</t>
    </r>
  </si>
  <si>
    <t>PRESUPUESTO APORTE INSTITUCIONAL</t>
  </si>
  <si>
    <t>PRESUPUESTO APORTE SOCIAS</t>
  </si>
  <si>
    <t>PLANILLA DE COSTOS CONCURSO DESAFÍOS PÚBLICOS 2023</t>
  </si>
  <si>
    <t>INGRESE LOS NOMBRES DE LAS INSTITUCIONES PARTICIPANTES</t>
  </si>
  <si>
    <r>
      <rPr>
        <sz val="10"/>
        <color rgb="FF000000"/>
        <rFont val="Calibri"/>
      </rPr>
      <t>INSTITUCION BENEFICIARIA (</t>
    </r>
    <r>
      <rPr>
        <sz val="10"/>
        <color rgb="FF0000FF"/>
        <rFont val="Calibri"/>
      </rPr>
      <t>obligatoria</t>
    </r>
    <r>
      <rPr>
        <sz val="10"/>
        <color rgb="FF000000"/>
        <rFont val="Calibri"/>
      </rPr>
      <t>):</t>
    </r>
  </si>
  <si>
    <t>INSTITUCION ASOCIADA 1 (opcional):</t>
  </si>
  <si>
    <t>INSTITUCION ASOCIADA 2 (opcional):</t>
  </si>
  <si>
    <t>MONTO SOLICITADO PARA LA ETAPA 1 $</t>
  </si>
  <si>
    <t>PERSONAL CONTRATADO EXCLUSIVAMENTE PARA EL PROYECTO (PERSONAL NUEVO)</t>
  </si>
  <si>
    <r>
      <t xml:space="preserve">DISTRIBUCIÓN DEL </t>
    </r>
    <r>
      <rPr>
        <b/>
        <sz val="10"/>
        <color rgb="FF0070C0"/>
        <rFont val="Calibri"/>
        <family val="2"/>
        <scheme val="minor"/>
      </rPr>
      <t>COSTO TOTAL</t>
    </r>
  </si>
  <si>
    <t>NOMBRE</t>
  </si>
  <si>
    <t>CARGO</t>
  </si>
  <si>
    <t>ENTIDAD A LA QUE SE VINCULA PARA EFECTOS DEL PROYECTO</t>
  </si>
  <si>
    <t>HORAS DE TRABAJO AL MES</t>
  </si>
  <si>
    <t>MONTO MENSUAL</t>
  </si>
  <si>
    <t>MESES QUE TRABAJARÁ</t>
  </si>
  <si>
    <t>COSTO TOTAL</t>
  </si>
  <si>
    <t>ANID</t>
  </si>
  <si>
    <t>BENEFICIARIA APORTE INCREMENTAL</t>
  </si>
  <si>
    <t>ASOCIADA APORTE INCREMENTAL</t>
  </si>
  <si>
    <t>TOTAL</t>
  </si>
  <si>
    <t>VALIDACIÓN</t>
  </si>
  <si>
    <t>-</t>
  </si>
  <si>
    <t>PERSONAL PREEXISTENTE CON PAGO REMUNERACIÓN CON CARGO AL SUBSIDIO</t>
  </si>
  <si>
    <r>
      <t xml:space="preserve">HORAS DE TRABAJO AL MES
</t>
    </r>
    <r>
      <rPr>
        <sz val="10"/>
        <color rgb="FFFF0000"/>
        <rFont val="Calibri"/>
        <family val="2"/>
        <scheme val="minor"/>
      </rPr>
      <t>Mínimo 90</t>
    </r>
  </si>
  <si>
    <t>VALOR HORA</t>
  </si>
  <si>
    <t>MONTO MENSUAL A PAGAR CON SUBSIDIO ANID</t>
  </si>
  <si>
    <t>MONTO MENSUAL A PAGAR POR BENEFICIARIA (APORTE)</t>
  </si>
  <si>
    <t>DECLARAR REMUNERACIÓN MENSUAL BRUTA</t>
  </si>
  <si>
    <t>PERSONAL PREEXISTENTE CON PAGO ADICIONAL (ex-incentivo)</t>
  </si>
  <si>
    <r>
      <rPr>
        <sz val="10"/>
        <color rgb="FF000000"/>
        <rFont val="Calibri"/>
      </rPr>
      <t xml:space="preserve">HORAS DE TRABAJO AL MES          </t>
    </r>
    <r>
      <rPr>
        <sz val="10"/>
        <color rgb="FFFF0000"/>
        <rFont val="Calibri"/>
      </rPr>
      <t>mínimo 36</t>
    </r>
  </si>
  <si>
    <t>PERSONAL DE LAS ENTIDADES ASOCIADAS Y BENEFICIARIA QUE NO RECIBEN SUBSIDIO</t>
  </si>
  <si>
    <t>N/A</t>
  </si>
  <si>
    <t>EQUIPOS</t>
  </si>
  <si>
    <t>INSTITUCIÓN</t>
  </si>
  <si>
    <t>DESCRIPCIÓN</t>
  </si>
  <si>
    <t>OBJETIVO ASOCIADO</t>
  </si>
  <si>
    <t>CANTIDAD</t>
  </si>
  <si>
    <t>VALOR COMPRA</t>
  </si>
  <si>
    <t>INFRAESTRUCTURA Y MOBILIARIO</t>
  </si>
  <si>
    <t>VALOR COMPRA O HABILITACIÓN</t>
  </si>
  <si>
    <t>GASTOS DE OPERACIÓN</t>
  </si>
  <si>
    <t>VALOR TOTAL COMPRA</t>
  </si>
  <si>
    <t>Gastos generales</t>
  </si>
  <si>
    <t>Subcontratos (una línea por subcontrato)</t>
  </si>
  <si>
    <t>Pasaje internacional( una línea por viaje de diferente destino)</t>
  </si>
  <si>
    <t>Viático internacional (una línea por viático de diferente destino)</t>
  </si>
  <si>
    <t>COSTO TOTAL DEL PROYECTO</t>
  </si>
  <si>
    <t>ÍTEM</t>
  </si>
  <si>
    <t>PERSONAL</t>
  </si>
  <si>
    <t>INFRAESTRUCTURA</t>
  </si>
  <si>
    <t>G. OPERACIÓN</t>
  </si>
  <si>
    <t>COFINANCIAMIENTO</t>
  </si>
  <si>
    <t>ETAPA 1</t>
  </si>
  <si>
    <t>% (por etapa)</t>
  </si>
  <si>
    <t>% (costo total)</t>
  </si>
  <si>
    <t>Máximo ANID</t>
  </si>
  <si>
    <t>ASOCIADA(S)</t>
  </si>
  <si>
    <t>TOTAL ETAPA 1</t>
  </si>
  <si>
    <r>
      <t xml:space="preserve">El cofinanciamiento máximo por parte de la ANID será de hasta el </t>
    </r>
    <r>
      <rPr>
        <sz val="10"/>
        <color rgb="FF160AB6"/>
        <rFont val="Calibri"/>
        <family val="2"/>
      </rPr>
      <t>80%</t>
    </r>
    <r>
      <rPr>
        <sz val="10"/>
        <rFont val="Calibri"/>
        <family val="2"/>
      </rPr>
      <t xml:space="preserve"> del costo total del proyecto (para cada etapa) </t>
    </r>
  </si>
  <si>
    <r>
      <t xml:space="preserve">El porcentaje restante, mínimo </t>
    </r>
    <r>
      <rPr>
        <sz val="10"/>
        <color rgb="FF160AB6"/>
        <rFont val="Calibri"/>
        <family val="2"/>
      </rPr>
      <t>20%</t>
    </r>
    <r>
      <rPr>
        <sz val="10"/>
        <rFont val="Calibri"/>
        <family val="2"/>
      </rPr>
      <t xml:space="preserve"> del costo total de cada etapa deberá ser aportado por la entidad beneficiaria y asociada(s) como aportes nuevos o incrementales.</t>
    </r>
  </si>
  <si>
    <t>COSTO TOTAL PROYECTO</t>
  </si>
  <si>
    <t>MONTO SOLICITADO PARA LA ETAPA 2 $</t>
  </si>
  <si>
    <t>ETAPA 2</t>
  </si>
  <si>
    <t>TOTAL ETAPA 2</t>
  </si>
  <si>
    <t>MONTO SOLICITADO PARA LA ETAPA 3 $</t>
  </si>
  <si>
    <t>ETAPA 3</t>
  </si>
  <si>
    <t>TOTAL ETAPA 3</t>
  </si>
  <si>
    <t>FINANCIAMIENTO MÁXIMO DEL SUBSIDIO Y PORCENTAJE DE COFINANCIAMIENTO</t>
  </si>
  <si>
    <t>El cofinanciamiento máximo por parte de la ANID será de hasta el 80% del costo total del proyecto.</t>
  </si>
  <si>
    <t>El cofinanciamiento de hasta el 80% aplicará para cada una de las etapas establecidas en la guía técnica de cada llamado.</t>
  </si>
  <si>
    <t xml:space="preserve">Los montos máximos de subsidio por cada etapa serán establecidos en la guía técnica. </t>
  </si>
  <si>
    <t>El porcentaje restante, mínimo 20% del costo total del proyecto, deberá ser aportado como aporte nuevo o incremental por la beneficiaria y asociada(s).</t>
  </si>
  <si>
    <t>El aporte mínimo del 20% aplicará para cada una de las etapas establecidas en la guía técnica de cada llamado.</t>
  </si>
  <si>
    <t>VALIDACION TOPES COFINANCIAMIENTO</t>
  </si>
  <si>
    <t>TOTAL PROYECTO</t>
  </si>
  <si>
    <r>
      <t>Porcentaje ANID (</t>
    </r>
    <r>
      <rPr>
        <sz val="10"/>
        <color rgb="FF160AB6"/>
        <rFont val="Calibri"/>
        <family val="2"/>
        <scheme val="minor"/>
      </rPr>
      <t>Máx. 80%</t>
    </r>
    <r>
      <rPr>
        <sz val="10"/>
        <rFont val="Calibri"/>
        <family val="2"/>
        <scheme val="minor"/>
      </rPr>
      <t xml:space="preserve">) </t>
    </r>
  </si>
  <si>
    <t>BENEFICIARIA- ASOCIADA(S)</t>
  </si>
  <si>
    <r>
      <t>Porcentaje BENEFICIARIA - ASOCIADA(S) (</t>
    </r>
    <r>
      <rPr>
        <sz val="10"/>
        <color rgb="FF160AB6"/>
        <rFont val="Calibri"/>
        <family val="2"/>
        <scheme val="minor"/>
      </rPr>
      <t>Mín. 20%</t>
    </r>
    <r>
      <rPr>
        <sz val="10"/>
        <rFont val="Calibri"/>
        <family val="2"/>
        <scheme val="minor"/>
      </rPr>
      <t xml:space="preserve">) </t>
    </r>
  </si>
  <si>
    <t>COSTO PROYECTO</t>
  </si>
  <si>
    <t>VALIDACION TOPES ANID POR ÍTEM</t>
  </si>
  <si>
    <t>PORCENTAJE MÁXIMO</t>
  </si>
  <si>
    <t>GASTOS EN PERSONAL</t>
  </si>
  <si>
    <t>60% del total del proyecto por etapa</t>
  </si>
  <si>
    <t xml:space="preserve">EQUIPAMIENTO </t>
  </si>
  <si>
    <t>sin restricción</t>
  </si>
  <si>
    <t>COSTO TOTAL 
CONSIDERANDO LAS 3 ETAPAS</t>
  </si>
  <si>
    <t>COSTO TOTAL $</t>
  </si>
  <si>
    <t>EQUIPAMIENTO</t>
  </si>
  <si>
    <t>PORCENTAJE</t>
  </si>
  <si>
    <t>RESUMEN POR INTITUCIÓN PARTICIPANTE</t>
  </si>
  <si>
    <t>APORTE ETAPA 1</t>
  </si>
  <si>
    <t>APORTE ETAPA 2</t>
  </si>
  <si>
    <t>APORTE ETAPA 3</t>
  </si>
  <si>
    <t>TOTAL APORTES</t>
  </si>
  <si>
    <t xml:space="preserve">BENEFICIARIA </t>
  </si>
  <si>
    <t>ASOCIADA 1</t>
  </si>
  <si>
    <t>ASOCIADA 2</t>
  </si>
  <si>
    <t>SOLO REQUERIDO PARA LOS PROYECTOS QUE RESULTEN ADJUDICADOS. AL MOMENTO DE LA POSTULACION NO REQUIERE COMPLETAR ESTA SECCIÓN.</t>
  </si>
  <si>
    <r>
      <rPr>
        <b/>
        <sz val="10"/>
        <color rgb="FF000000"/>
        <rFont val="Calibri"/>
      </rPr>
      <t xml:space="preserve">HISTORIAL REITEMIZACIONES: En esta hoja deben quedar reflejadas todas la reitemizaciones realizadas por el proyecto al presupuesto del subsidio de la ANID con su respectiva justificación. 
El proyecto debe programar estás reitemizaciones con una </t>
    </r>
    <r>
      <rPr>
        <b/>
        <sz val="10"/>
        <color rgb="FFFF0000"/>
        <rFont val="Calibri"/>
      </rPr>
      <t>periodicidad de seis meses.</t>
    </r>
  </si>
  <si>
    <t>MODIFICACIÓN PRESUPUESTARIA 1</t>
  </si>
  <si>
    <t>FECHA</t>
  </si>
  <si>
    <t>00-00-0000</t>
  </si>
  <si>
    <t>INSTITUCIÓN FINANCIADORA</t>
  </si>
  <si>
    <t>INSTITUCIÓN EJECUTORA</t>
  </si>
  <si>
    <t>(indique el nombre de la beneficiaria asociada a este presupuesto)</t>
  </si>
  <si>
    <t>ITEM</t>
  </si>
  <si>
    <t>PRESUPUESTO ACTUAL</t>
  </si>
  <si>
    <t>PRESUPUESTO MODIFICADO</t>
  </si>
  <si>
    <t>JUSTIFICACIÓN DE LA REITEMIZACIÓN</t>
  </si>
  <si>
    <t xml:space="preserve">Justificación: Se solicita aumento/disminución en el sub ítem (Nombre) por un monto de $XXX debido a (agregar justificación técnica financiera que sea pertinente a las bases del concurso y al Instructivo General de Rendición de Cuentas ANID).  </t>
  </si>
  <si>
    <t>TOTALES</t>
  </si>
  <si>
    <t>MODIFICACIÓN PRESUPUESTARIA 2</t>
  </si>
  <si>
    <t>MODIFICACIÓN PRESUPUESTARIA 3</t>
  </si>
  <si>
    <t>MODIFICACIÓN PRESUPUESTARIA 4</t>
  </si>
  <si>
    <t>(indique el nombre de la entidad que realiza el aporte)</t>
  </si>
  <si>
    <t>Justificación: Se solicita aumento/disminución en el sub ítem (Nombre) por un monto de $XXX debido a (agregar justificación técnica financiera que sea pertinente a las bases del concurso y al Instructivo General de Rendición de Cuentas ANID).</t>
  </si>
  <si>
    <t xml:space="preserve">RESUMEN PRESUPUESTO </t>
  </si>
  <si>
    <t>ASOCIADA</t>
  </si>
  <si>
    <t>TOTAL POR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</si>
</sst>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340A]\ * #,##0_-;\-[$$-340A]\ * #,##0_-;_-[$$-340A]\ * &quot;-&quot;??_-;_-@_-"/>
    <numFmt numFmtId="165" formatCode="_-* #,##0.00\ _P_t_s_-;\-* #,##0.00\ _P_t_s_-;_-* &quot;-&quot;??\ _P_t_s_-;_-@_-"/>
    <numFmt numFmtId="166" formatCode="_-&quot;$&quot;\ * #,##0.00_-;\-&quot;$&quot;\ * #,##0.00_-;_-&quot;$&quot;\ * &quot;-&quot;??_-;_-@_-"/>
  </numFmts>
  <fonts count="31" x14ac:knownFonts="1">
    <font>
      <sz val="10"/>
      <name val="Arial"/>
    </font>
    <font>
      <sz val="10"/>
      <name val="Arial"/>
      <family val="2"/>
    </font>
    <font>
      <b/>
      <sz val="10"/>
      <name val="Calibri"/>
      <family val="2"/>
      <scheme val="minor"/>
    </font>
    <font>
      <sz val="10"/>
      <name val="Calibri"/>
      <family val="2"/>
      <scheme val="minor"/>
    </font>
    <font>
      <sz val="10"/>
      <color rgb="FF0000FF"/>
      <name val="Calibri"/>
      <family val="2"/>
      <scheme val="minor"/>
    </font>
    <font>
      <sz val="10"/>
      <color rgb="FFFF0000"/>
      <name val="Calibri"/>
      <family val="2"/>
      <scheme val="minor"/>
    </font>
    <font>
      <b/>
      <sz val="12"/>
      <name val="Calibri"/>
      <family val="2"/>
      <scheme val="minor"/>
    </font>
    <font>
      <sz val="10"/>
      <color rgb="FF160AB6"/>
      <name val="Calibri"/>
      <family val="2"/>
      <scheme val="minor"/>
    </font>
    <font>
      <sz val="11"/>
      <name val="Calibri"/>
      <family val="2"/>
      <scheme val="minor"/>
    </font>
    <font>
      <b/>
      <sz val="10"/>
      <color rgb="FFFF0000"/>
      <name val="Calibri"/>
      <family val="2"/>
      <scheme val="minor"/>
    </font>
    <font>
      <sz val="9"/>
      <color indexed="81"/>
      <name val="Tahoma"/>
      <family val="2"/>
    </font>
    <font>
      <b/>
      <sz val="9"/>
      <color indexed="81"/>
      <name val="Tahoma"/>
      <family val="2"/>
    </font>
    <font>
      <b/>
      <sz val="10"/>
      <color theme="1"/>
      <name val="Calibri"/>
      <family val="2"/>
      <scheme val="minor"/>
    </font>
    <font>
      <b/>
      <sz val="10"/>
      <color rgb="FF0070C0"/>
      <name val="Calibri"/>
      <family val="2"/>
      <scheme val="minor"/>
    </font>
    <font>
      <b/>
      <sz val="10"/>
      <name val="Calibri"/>
      <family val="2"/>
    </font>
    <font>
      <sz val="10"/>
      <name val="Calibri"/>
      <family val="2"/>
    </font>
    <font>
      <sz val="10"/>
      <color rgb="FF160AB6"/>
      <name val="Calibri"/>
      <family val="2"/>
    </font>
    <font>
      <sz val="10"/>
      <color rgb="FF000000"/>
      <name val="Calibri"/>
    </font>
    <font>
      <sz val="10"/>
      <color rgb="FFFF0000"/>
      <name val="Calibri"/>
    </font>
    <font>
      <sz val="10"/>
      <name val="Calibri"/>
    </font>
    <font>
      <b/>
      <sz val="12"/>
      <color rgb="FFFF0000"/>
      <name val="Calibri"/>
      <family val="2"/>
      <scheme val="minor"/>
    </font>
    <font>
      <sz val="12"/>
      <name val="Calibri"/>
      <family val="2"/>
      <scheme val="minor"/>
    </font>
    <font>
      <i/>
      <sz val="10"/>
      <color rgb="FFFF0000"/>
      <name val="Calibri"/>
      <family val="2"/>
      <scheme val="minor"/>
    </font>
    <font>
      <b/>
      <sz val="10"/>
      <color rgb="FF000000"/>
      <name val="Calibri"/>
    </font>
    <font>
      <b/>
      <sz val="10"/>
      <color rgb="FFFF0000"/>
      <name val="Calibri"/>
    </font>
    <font>
      <b/>
      <sz val="10"/>
      <name val="Calibri"/>
    </font>
    <font>
      <sz val="10"/>
      <color rgb="FF000000"/>
      <name val="Calibri"/>
      <family val="2"/>
      <scheme val="minor"/>
    </font>
    <font>
      <sz val="10"/>
      <color rgb="FF0000FF"/>
      <name val="Calibri"/>
    </font>
    <font>
      <sz val="9"/>
      <name val="Verdana"/>
      <family val="2"/>
    </font>
    <font>
      <b/>
      <sz val="10"/>
      <color rgb="FF000000"/>
      <name val="Calibri"/>
      <family val="2"/>
    </font>
    <font>
      <sz val="10"/>
      <color rgb="FF000000"/>
      <name val="Calibri"/>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1" tint="4.9989318521683403E-2"/>
        <bgColor indexed="64"/>
      </patternFill>
    </fill>
    <fill>
      <patternFill patternType="solid">
        <fgColor rgb="FFDCE6F1"/>
        <bgColor rgb="FF000000"/>
      </patternFill>
    </fill>
    <fill>
      <patternFill patternType="solid">
        <fgColor theme="2"/>
        <bgColor indexed="64"/>
      </patternFill>
    </fill>
    <fill>
      <patternFill patternType="solid">
        <fgColor rgb="FFFFFFFF"/>
        <bgColor indexed="64"/>
      </patternFill>
    </fill>
    <fill>
      <patternFill patternType="solid">
        <fgColor rgb="FFD9E1F2"/>
        <bgColor indexed="64"/>
      </patternFill>
    </fill>
    <fill>
      <patternFill patternType="solid">
        <fgColor rgb="FFBDD7EE"/>
        <bgColor indexed="64"/>
      </patternFill>
    </fill>
    <fill>
      <patternFill patternType="solid">
        <fgColor rgb="FFE7E6E6"/>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bottom style="medium">
        <color rgb="FF000000"/>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thin">
        <color rgb="FF000000"/>
      </bottom>
      <diagonal/>
    </border>
    <border>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cellStyleXfs>
  <cellXfs count="222">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9"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3" fontId="3" fillId="0" borderId="1" xfId="0" applyNumberFormat="1" applyFont="1" applyBorder="1" applyAlignment="1">
      <alignment vertical="center"/>
    </xf>
    <xf numFmtId="3" fontId="3" fillId="0" borderId="0" xfId="0" applyNumberFormat="1" applyFont="1" applyAlignment="1">
      <alignment vertical="center"/>
    </xf>
    <xf numFmtId="0" fontId="3" fillId="0" borderId="7" xfId="0" applyFont="1" applyBorder="1" applyAlignment="1">
      <alignment vertical="center"/>
    </xf>
    <xf numFmtId="0" fontId="6" fillId="0" borderId="0" xfId="0" applyFont="1" applyAlignment="1">
      <alignment vertical="center"/>
    </xf>
    <xf numFmtId="0" fontId="3" fillId="3" borderId="7" xfId="0" applyFont="1" applyFill="1" applyBorder="1" applyAlignment="1">
      <alignment vertical="center"/>
    </xf>
    <xf numFmtId="10" fontId="3" fillId="0" borderId="0" xfId="0" applyNumberFormat="1" applyFont="1" applyAlignment="1">
      <alignment horizontal="center" vertical="center"/>
    </xf>
    <xf numFmtId="0" fontId="2" fillId="3" borderId="7" xfId="0" applyFont="1" applyFill="1" applyBorder="1" applyAlignment="1">
      <alignment horizontal="center" vertical="center"/>
    </xf>
    <xf numFmtId="0" fontId="3" fillId="0" borderId="6" xfId="0" applyFont="1" applyBorder="1" applyAlignment="1">
      <alignment vertical="center"/>
    </xf>
    <xf numFmtId="0" fontId="3" fillId="0" borderId="5" xfId="0" applyFont="1" applyBorder="1" applyAlignment="1">
      <alignment vertical="center"/>
    </xf>
    <xf numFmtId="9" fontId="2" fillId="0" borderId="5" xfId="1" applyFont="1" applyBorder="1" applyAlignment="1">
      <alignment horizontal="center" vertical="center"/>
    </xf>
    <xf numFmtId="0" fontId="2" fillId="3" borderId="10" xfId="0" applyFont="1" applyFill="1" applyBorder="1" applyAlignment="1">
      <alignment horizontal="center" vertical="center"/>
    </xf>
    <xf numFmtId="9" fontId="2" fillId="0" borderId="33" xfId="1" applyFont="1" applyBorder="1" applyAlignment="1">
      <alignment horizontal="center" vertical="center"/>
    </xf>
    <xf numFmtId="0" fontId="2" fillId="0" borderId="5" xfId="0" applyFont="1" applyBorder="1" applyAlignment="1">
      <alignment vertical="center"/>
    </xf>
    <xf numFmtId="3" fontId="2" fillId="0" borderId="6"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17" xfId="0" applyNumberFormat="1" applyFont="1" applyBorder="1" applyAlignment="1">
      <alignment vertical="center"/>
    </xf>
    <xf numFmtId="3" fontId="3" fillId="0" borderId="17" xfId="0" applyNumberFormat="1" applyFont="1" applyBorder="1" applyAlignment="1">
      <alignment horizontal="center" vertical="center"/>
    </xf>
    <xf numFmtId="3" fontId="3" fillId="0" borderId="4" xfId="0" applyNumberFormat="1" applyFont="1" applyBorder="1" applyAlignment="1">
      <alignment horizontal="center" vertical="center"/>
    </xf>
    <xf numFmtId="3" fontId="3" fillId="2" borderId="4" xfId="0" applyNumberFormat="1" applyFont="1" applyFill="1" applyBorder="1" applyAlignment="1">
      <alignment horizontal="center" vertical="center"/>
    </xf>
    <xf numFmtId="3" fontId="3" fillId="3" borderId="7" xfId="0" applyNumberFormat="1" applyFont="1" applyFill="1" applyBorder="1" applyAlignment="1">
      <alignment horizontal="center" vertical="center"/>
    </xf>
    <xf numFmtId="9" fontId="3" fillId="0" borderId="7" xfId="1" applyFont="1" applyBorder="1" applyAlignment="1">
      <alignment horizontal="center" vertical="center"/>
    </xf>
    <xf numFmtId="0" fontId="2" fillId="3" borderId="18"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13" xfId="0" applyFont="1" applyFill="1" applyBorder="1" applyAlignment="1">
      <alignment horizontal="center" vertical="center"/>
    </xf>
    <xf numFmtId="0" fontId="3" fillId="0" borderId="18" xfId="0" applyFont="1" applyBorder="1" applyAlignment="1">
      <alignment horizontal="left" vertical="center"/>
    </xf>
    <xf numFmtId="3" fontId="2" fillId="0" borderId="16" xfId="0" applyNumberFormat="1" applyFont="1" applyBorder="1" applyAlignment="1">
      <alignment vertical="center"/>
    </xf>
    <xf numFmtId="9" fontId="2" fillId="0" borderId="25" xfId="1" applyFont="1" applyBorder="1" applyAlignment="1">
      <alignment horizontal="center" vertical="center"/>
    </xf>
    <xf numFmtId="9" fontId="2" fillId="0" borderId="35" xfId="1"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3" fillId="2" borderId="38" xfId="0" applyFont="1" applyFill="1" applyBorder="1" applyAlignment="1">
      <alignment vertical="center"/>
    </xf>
    <xf numFmtId="0" fontId="3" fillId="3" borderId="18" xfId="0" applyFont="1" applyFill="1" applyBorder="1" applyAlignment="1">
      <alignment vertical="center"/>
    </xf>
    <xf numFmtId="164" fontId="3" fillId="3" borderId="7" xfId="0" applyNumberFormat="1" applyFont="1" applyFill="1" applyBorder="1" applyAlignment="1">
      <alignment horizontal="center" vertical="center"/>
    </xf>
    <xf numFmtId="9" fontId="3" fillId="0" borderId="39" xfId="1" applyFont="1" applyBorder="1" applyAlignment="1">
      <alignment horizontal="center" vertical="center"/>
    </xf>
    <xf numFmtId="9" fontId="3" fillId="0" borderId="40" xfId="1" applyFont="1" applyBorder="1" applyAlignment="1">
      <alignment horizontal="center" vertical="center"/>
    </xf>
    <xf numFmtId="164" fontId="3" fillId="3" borderId="10" xfId="0" applyNumberFormat="1" applyFont="1" applyFill="1" applyBorder="1" applyAlignment="1">
      <alignment horizontal="center" vertical="center"/>
    </xf>
    <xf numFmtId="0" fontId="3" fillId="0" borderId="38" xfId="0" applyFont="1" applyBorder="1" applyAlignment="1">
      <alignment vertical="center"/>
    </xf>
    <xf numFmtId="3" fontId="3" fillId="0" borderId="25" xfId="0" applyNumberFormat="1" applyFont="1" applyBorder="1" applyAlignment="1">
      <alignment horizontal="center" vertical="center"/>
    </xf>
    <xf numFmtId="0" fontId="3" fillId="2" borderId="37" xfId="0" applyFont="1" applyFill="1" applyBorder="1" applyAlignment="1">
      <alignment vertical="center"/>
    </xf>
    <xf numFmtId="0" fontId="8" fillId="0" borderId="0" xfId="0" applyFont="1" applyAlignment="1">
      <alignment vertical="center"/>
    </xf>
    <xf numFmtId="0" fontId="2" fillId="0" borderId="0" xfId="0" applyFont="1"/>
    <xf numFmtId="0" fontId="3" fillId="0" borderId="0" xfId="0" applyFont="1"/>
    <xf numFmtId="0" fontId="2" fillId="4" borderId="1" xfId="0" applyFont="1" applyFill="1" applyBorder="1" applyAlignment="1">
      <alignment vertical="center"/>
    </xf>
    <xf numFmtId="0" fontId="3" fillId="0" borderId="1" xfId="0" applyFont="1" applyBorder="1"/>
    <xf numFmtId="3" fontId="3" fillId="0" borderId="0" xfId="0" applyNumberFormat="1" applyFont="1"/>
    <xf numFmtId="3" fontId="3" fillId="3" borderId="1" xfId="0" applyNumberFormat="1" applyFont="1" applyFill="1" applyBorder="1" applyAlignment="1">
      <alignment horizontal="center" vertical="center" wrapText="1"/>
    </xf>
    <xf numFmtId="3" fontId="3" fillId="0" borderId="0" xfId="0" applyNumberFormat="1" applyFont="1" applyAlignment="1">
      <alignment horizontal="center" vertical="center" wrapText="1"/>
    </xf>
    <xf numFmtId="3" fontId="3" fillId="6" borderId="1" xfId="0" applyNumberFormat="1" applyFont="1" applyFill="1" applyBorder="1" applyAlignment="1">
      <alignment horizontal="center" vertical="center" wrapText="1"/>
    </xf>
    <xf numFmtId="3" fontId="3" fillId="6" borderId="1" xfId="0" applyNumberFormat="1" applyFont="1" applyFill="1" applyBorder="1" applyAlignment="1">
      <alignment vertical="center"/>
    </xf>
    <xf numFmtId="0" fontId="3" fillId="0" borderId="3" xfId="0" applyFont="1" applyBorder="1" applyAlignment="1">
      <alignment horizontal="center"/>
    </xf>
    <xf numFmtId="0" fontId="3" fillId="0" borderId="27" xfId="0" applyFont="1" applyBorder="1" applyAlignment="1">
      <alignment horizontal="center"/>
    </xf>
    <xf numFmtId="0" fontId="2" fillId="4" borderId="1" xfId="0" applyFont="1" applyFill="1" applyBorder="1" applyAlignment="1">
      <alignment horizontal="center" vertical="center"/>
    </xf>
    <xf numFmtId="3" fontId="3" fillId="0" borderId="1" xfId="0" applyNumberFormat="1" applyFont="1" applyBorder="1" applyAlignment="1">
      <alignment horizontal="right"/>
    </xf>
    <xf numFmtId="0" fontId="3" fillId="0" borderId="3" xfId="0" applyFont="1" applyBorder="1"/>
    <xf numFmtId="3" fontId="13" fillId="3" borderId="1"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xf>
    <xf numFmtId="3" fontId="3" fillId="0" borderId="1" xfId="0" applyNumberFormat="1" applyFont="1" applyBorder="1" applyAlignment="1">
      <alignment horizontal="right" vertical="center"/>
    </xf>
    <xf numFmtId="0" fontId="14" fillId="8" borderId="30" xfId="0" applyFont="1" applyFill="1" applyBorder="1" applyAlignment="1">
      <alignment vertical="center"/>
    </xf>
    <xf numFmtId="0" fontId="14" fillId="8" borderId="31" xfId="0" applyFont="1" applyFill="1" applyBorder="1" applyAlignment="1">
      <alignment horizontal="center" vertical="center" wrapText="1"/>
    </xf>
    <xf numFmtId="0" fontId="14" fillId="8" borderId="32" xfId="0" applyFont="1" applyFill="1" applyBorder="1" applyAlignment="1">
      <alignment horizontal="center" vertical="center"/>
    </xf>
    <xf numFmtId="0" fontId="15" fillId="0" borderId="0" xfId="0" applyFont="1" applyAlignment="1">
      <alignment vertical="center"/>
    </xf>
    <xf numFmtId="0" fontId="15" fillId="0" borderId="28"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0" fontId="14" fillId="0" borderId="31" xfId="0" applyFont="1" applyBorder="1" applyAlignment="1">
      <alignment horizontal="center" vertical="center" wrapText="1"/>
    </xf>
    <xf numFmtId="0" fontId="2" fillId="0" borderId="14" xfId="0" applyFont="1" applyBorder="1" applyAlignment="1">
      <alignment vertical="center"/>
    </xf>
    <xf numFmtId="0" fontId="3" fillId="0" borderId="34" xfId="0" applyFont="1" applyBorder="1" applyAlignment="1">
      <alignment vertical="center"/>
    </xf>
    <xf numFmtId="0" fontId="3" fillId="0" borderId="14" xfId="0" applyFont="1" applyBorder="1" applyAlignment="1">
      <alignment vertical="center"/>
    </xf>
    <xf numFmtId="0" fontId="2" fillId="0" borderId="7" xfId="0" applyFont="1" applyBorder="1" applyAlignment="1">
      <alignment horizontal="center" vertical="center" wrapText="1"/>
    </xf>
    <xf numFmtId="0" fontId="3" fillId="0" borderId="42" xfId="0" applyFont="1" applyBorder="1" applyAlignment="1">
      <alignment horizontal="left" vertical="center" wrapText="1"/>
    </xf>
    <xf numFmtId="3" fontId="3" fillId="0" borderId="43" xfId="0" applyNumberFormat="1" applyFont="1" applyBorder="1" applyAlignment="1">
      <alignment horizontal="right" vertical="center" wrapText="1"/>
    </xf>
    <xf numFmtId="3" fontId="3" fillId="0" borderId="44" xfId="0" applyNumberFormat="1" applyFont="1" applyBorder="1" applyAlignment="1">
      <alignment horizontal="right" vertical="center" wrapText="1"/>
    </xf>
    <xf numFmtId="0" fontId="3" fillId="0" borderId="29" xfId="0" applyFont="1" applyBorder="1" applyAlignment="1">
      <alignment vertical="center" wrapText="1"/>
    </xf>
    <xf numFmtId="0" fontId="3" fillId="0" borderId="45" xfId="0" applyFont="1" applyBorder="1" applyAlignment="1">
      <alignment horizontal="left" vertical="center" wrapText="1"/>
    </xf>
    <xf numFmtId="3" fontId="3" fillId="0" borderId="46" xfId="0" applyNumberFormat="1" applyFont="1" applyBorder="1" applyAlignment="1">
      <alignment horizontal="right" vertical="center" wrapText="1"/>
    </xf>
    <xf numFmtId="3" fontId="3" fillId="0" borderId="47" xfId="0" applyNumberFormat="1" applyFont="1" applyBorder="1" applyAlignment="1">
      <alignment horizontal="right" vertical="center" wrapText="1"/>
    </xf>
    <xf numFmtId="0" fontId="3" fillId="0" borderId="48" xfId="0" applyFont="1" applyBorder="1" applyAlignment="1">
      <alignment vertical="center" wrapText="1"/>
    </xf>
    <xf numFmtId="0" fontId="2" fillId="0" borderId="49" xfId="0" applyFont="1" applyBorder="1" applyAlignment="1">
      <alignment horizontal="left" vertical="center" wrapText="1"/>
    </xf>
    <xf numFmtId="3" fontId="2" fillId="0" borderId="50" xfId="0" applyNumberFormat="1" applyFont="1" applyBorder="1" applyAlignment="1">
      <alignment horizontal="right" vertical="center" wrapText="1"/>
    </xf>
    <xf numFmtId="3" fontId="2" fillId="0" borderId="51" xfId="0" applyNumberFormat="1" applyFont="1" applyBorder="1" applyAlignment="1">
      <alignment horizontal="right" vertical="center" wrapText="1"/>
    </xf>
    <xf numFmtId="0" fontId="3" fillId="0" borderId="52" xfId="0" applyFont="1" applyBorder="1" applyAlignment="1">
      <alignment vertical="center" wrapText="1"/>
    </xf>
    <xf numFmtId="0" fontId="2" fillId="0" borderId="0" xfId="0" applyFont="1" applyAlignment="1">
      <alignment horizontal="left" vertical="center" wrapText="1"/>
    </xf>
    <xf numFmtId="3" fontId="2" fillId="0" borderId="0" xfId="0" applyNumberFormat="1" applyFont="1" applyAlignment="1">
      <alignment horizontal="right" vertical="center" wrapText="1"/>
    </xf>
    <xf numFmtId="0" fontId="3" fillId="0" borderId="0" xfId="0" applyFont="1" applyAlignment="1">
      <alignment vertical="center" wrapText="1"/>
    </xf>
    <xf numFmtId="3" fontId="0" fillId="0" borderId="0" xfId="0" applyNumberFormat="1"/>
    <xf numFmtId="3" fontId="19" fillId="3" borderId="1" xfId="0" applyNumberFormat="1" applyFont="1" applyFill="1" applyBorder="1" applyAlignment="1">
      <alignment horizontal="center" vertical="center" wrapText="1"/>
    </xf>
    <xf numFmtId="3" fontId="3" fillId="0" borderId="53" xfId="0" applyNumberFormat="1" applyFont="1" applyBorder="1" applyAlignment="1">
      <alignment vertical="center"/>
    </xf>
    <xf numFmtId="3" fontId="3" fillId="0" borderId="46" xfId="0" applyNumberFormat="1" applyFont="1" applyBorder="1" applyAlignment="1">
      <alignment vertical="center"/>
    </xf>
    <xf numFmtId="3" fontId="3" fillId="0" borderId="27" xfId="0" applyNumberFormat="1" applyFont="1" applyBorder="1" applyAlignment="1">
      <alignment vertical="center"/>
    </xf>
    <xf numFmtId="3" fontId="3" fillId="0" borderId="54" xfId="0" applyNumberFormat="1" applyFont="1" applyBorder="1" applyAlignment="1">
      <alignment vertical="center"/>
    </xf>
    <xf numFmtId="0" fontId="21" fillId="0" borderId="0" xfId="0" applyFont="1" applyAlignment="1">
      <alignment vertical="center"/>
    </xf>
    <xf numFmtId="0" fontId="22" fillId="0" borderId="29" xfId="0" applyFont="1" applyBorder="1" applyAlignment="1">
      <alignment vertical="center" wrapText="1"/>
    </xf>
    <xf numFmtId="3" fontId="14" fillId="0" borderId="26" xfId="0" applyNumberFormat="1" applyFont="1" applyBorder="1" applyAlignment="1">
      <alignment vertical="center"/>
    </xf>
    <xf numFmtId="3" fontId="14" fillId="0" borderId="1" xfId="0" applyNumberFormat="1" applyFont="1" applyBorder="1" applyAlignment="1">
      <alignment vertical="center"/>
    </xf>
    <xf numFmtId="3" fontId="14" fillId="0" borderId="24" xfId="0" applyNumberFormat="1" applyFont="1" applyBorder="1" applyAlignment="1">
      <alignment vertical="center"/>
    </xf>
    <xf numFmtId="3" fontId="15" fillId="0" borderId="7" xfId="0" applyNumberFormat="1" applyFont="1" applyBorder="1" applyAlignment="1">
      <alignment vertical="center"/>
    </xf>
    <xf numFmtId="3" fontId="3" fillId="10" borderId="55" xfId="0" applyNumberFormat="1" applyFont="1" applyFill="1" applyBorder="1" applyAlignment="1">
      <alignment vertical="center"/>
    </xf>
    <xf numFmtId="3" fontId="2" fillId="11" borderId="56" xfId="0" applyNumberFormat="1" applyFont="1" applyFill="1" applyBorder="1" applyAlignment="1">
      <alignment horizontal="center" vertical="center"/>
    </xf>
    <xf numFmtId="3" fontId="3" fillId="10" borderId="1" xfId="0" applyNumberFormat="1" applyFont="1" applyFill="1" applyBorder="1" applyAlignment="1">
      <alignment vertical="center"/>
    </xf>
    <xf numFmtId="3" fontId="3" fillId="10" borderId="2" xfId="0" applyNumberFormat="1" applyFont="1" applyFill="1" applyBorder="1" applyAlignment="1">
      <alignment horizontal="left" vertical="center"/>
    </xf>
    <xf numFmtId="0" fontId="26" fillId="10" borderId="9" xfId="0" applyFont="1" applyFill="1" applyBorder="1" applyAlignment="1">
      <alignment horizontal="left" vertical="center"/>
    </xf>
    <xf numFmtId="0" fontId="19" fillId="0" borderId="0" xfId="0" applyFont="1" applyAlignment="1">
      <alignment vertical="center"/>
    </xf>
    <xf numFmtId="3" fontId="2" fillId="0" borderId="56" xfId="0" applyNumberFormat="1" applyFont="1" applyBorder="1" applyAlignment="1">
      <alignment horizontal="center" vertical="center"/>
    </xf>
    <xf numFmtId="9" fontId="3" fillId="0" borderId="57" xfId="1" applyFont="1" applyBorder="1" applyAlignment="1">
      <alignment horizontal="center" vertical="center"/>
    </xf>
    <xf numFmtId="9" fontId="3" fillId="0" borderId="58" xfId="1" applyFont="1" applyBorder="1" applyAlignment="1">
      <alignment horizontal="center" vertical="center"/>
    </xf>
    <xf numFmtId="9" fontId="3" fillId="0" borderId="59" xfId="1" applyFont="1" applyBorder="1" applyAlignment="1">
      <alignment horizontal="center" vertical="center"/>
    </xf>
    <xf numFmtId="9" fontId="3" fillId="0" borderId="37" xfId="1" applyFont="1" applyBorder="1" applyAlignment="1">
      <alignment horizontal="center" vertical="center" wrapText="1"/>
    </xf>
    <xf numFmtId="9" fontId="3" fillId="0" borderId="37" xfId="1" applyFont="1" applyBorder="1" applyAlignment="1">
      <alignment horizontal="center" vertical="center"/>
    </xf>
    <xf numFmtId="9" fontId="3" fillId="2" borderId="38" xfId="1" applyFont="1" applyFill="1" applyBorder="1" applyAlignment="1">
      <alignment horizontal="center" vertical="center"/>
    </xf>
    <xf numFmtId="0" fontId="2" fillId="3" borderId="12" xfId="0" applyFont="1" applyFill="1" applyBorder="1" applyAlignment="1">
      <alignment horizontal="center" vertical="center"/>
    </xf>
    <xf numFmtId="164" fontId="3" fillId="3" borderId="41" xfId="0" applyNumberFormat="1" applyFont="1" applyFill="1" applyBorder="1" applyAlignment="1">
      <alignment horizontal="center" vertical="center"/>
    </xf>
    <xf numFmtId="10" fontId="15" fillId="0" borderId="29" xfId="0" applyNumberFormat="1" applyFont="1" applyBorder="1" applyAlignment="1">
      <alignment horizontal="center" vertical="center"/>
    </xf>
    <xf numFmtId="3" fontId="2" fillId="0" borderId="55" xfId="0" applyNumberFormat="1" applyFont="1" applyBorder="1" applyAlignment="1">
      <alignment horizontal="center" vertical="center"/>
    </xf>
    <xf numFmtId="3" fontId="3" fillId="0" borderId="4" xfId="1" applyNumberFormat="1" applyFont="1" applyBorder="1" applyAlignment="1">
      <alignment horizontal="center" vertical="center"/>
    </xf>
    <xf numFmtId="3" fontId="3" fillId="0" borderId="2" xfId="1" applyNumberFormat="1" applyFont="1" applyBorder="1" applyAlignment="1">
      <alignment horizontal="center" vertical="center"/>
    </xf>
    <xf numFmtId="3" fontId="3" fillId="0" borderId="39" xfId="1" applyNumberFormat="1" applyFont="1" applyBorder="1" applyAlignment="1">
      <alignment horizontal="center" vertical="center"/>
    </xf>
    <xf numFmtId="3" fontId="3" fillId="3" borderId="8"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xf>
    <xf numFmtId="3" fontId="3" fillId="5" borderId="4" xfId="1" applyNumberFormat="1" applyFont="1" applyFill="1" applyBorder="1" applyAlignment="1">
      <alignment horizontal="center" vertical="center"/>
    </xf>
    <xf numFmtId="3" fontId="3" fillId="5" borderId="2" xfId="1" applyNumberFormat="1" applyFont="1" applyFill="1" applyBorder="1" applyAlignment="1">
      <alignment horizontal="center" vertical="center"/>
    </xf>
    <xf numFmtId="3" fontId="3" fillId="5" borderId="39" xfId="1" applyNumberFormat="1" applyFont="1" applyFill="1" applyBorder="1" applyAlignment="1">
      <alignment horizontal="center" vertical="center"/>
    </xf>
    <xf numFmtId="3" fontId="3" fillId="5" borderId="25" xfId="1" applyNumberFormat="1" applyFont="1" applyFill="1" applyBorder="1" applyAlignment="1">
      <alignment horizontal="center" vertical="center"/>
    </xf>
    <xf numFmtId="3" fontId="3" fillId="5" borderId="35" xfId="1" applyNumberFormat="1" applyFont="1" applyFill="1" applyBorder="1" applyAlignment="1">
      <alignment horizontal="center" vertical="center"/>
    </xf>
    <xf numFmtId="0" fontId="3" fillId="5" borderId="37" xfId="0" applyFont="1" applyFill="1" applyBorder="1" applyAlignment="1">
      <alignment vertical="center"/>
    </xf>
    <xf numFmtId="0" fontId="3" fillId="5" borderId="38" xfId="0" applyFont="1" applyFill="1" applyBorder="1" applyAlignment="1">
      <alignment vertical="center"/>
    </xf>
    <xf numFmtId="3" fontId="3" fillId="0" borderId="60" xfId="0" applyNumberFormat="1" applyFont="1" applyBorder="1" applyAlignment="1">
      <alignment vertical="center"/>
    </xf>
    <xf numFmtId="0" fontId="14" fillId="8" borderId="61" xfId="0" applyFont="1" applyFill="1" applyBorder="1" applyAlignment="1">
      <alignment horizontal="center" vertical="center"/>
    </xf>
    <xf numFmtId="10" fontId="15" fillId="0" borderId="62" xfId="0" applyNumberFormat="1" applyFont="1" applyBorder="1" applyAlignment="1">
      <alignment horizontal="center" vertical="center"/>
    </xf>
    <xf numFmtId="0" fontId="14" fillId="11" borderId="63" xfId="0" applyFont="1" applyFill="1" applyBorder="1" applyAlignment="1">
      <alignment vertical="center"/>
    </xf>
    <xf numFmtId="3" fontId="3" fillId="2" borderId="1" xfId="0" applyNumberFormat="1" applyFont="1" applyFill="1" applyBorder="1" applyAlignment="1">
      <alignment vertical="center"/>
    </xf>
    <xf numFmtId="0" fontId="28" fillId="0" borderId="0" xfId="0" applyFont="1" applyAlignment="1">
      <alignment horizontal="justify" vertical="center"/>
    </xf>
    <xf numFmtId="0" fontId="29" fillId="12" borderId="18" xfId="0" applyFont="1" applyFill="1" applyBorder="1" applyAlignment="1">
      <alignment horizontal="center" vertical="center"/>
    </xf>
    <xf numFmtId="0" fontId="29" fillId="12" borderId="7" xfId="0" applyFont="1" applyFill="1" applyBorder="1" applyAlignment="1">
      <alignment horizontal="center" vertical="center"/>
    </xf>
    <xf numFmtId="0" fontId="29" fillId="12" borderId="7" xfId="0" applyFont="1" applyFill="1" applyBorder="1" applyAlignment="1">
      <alignment horizontal="center" vertical="center" wrapText="1"/>
    </xf>
    <xf numFmtId="0" fontId="29" fillId="12" borderId="8" xfId="0" applyFont="1" applyFill="1" applyBorder="1" applyAlignment="1">
      <alignment horizontal="center" vertical="center" wrapText="1"/>
    </xf>
    <xf numFmtId="0" fontId="30" fillId="0" borderId="17" xfId="0" applyFont="1" applyBorder="1" applyAlignment="1">
      <alignment horizontal="center" vertical="center"/>
    </xf>
    <xf numFmtId="0" fontId="30" fillId="0" borderId="4" xfId="0" applyFont="1" applyBorder="1" applyAlignment="1">
      <alignment horizontal="center" vertical="center"/>
    </xf>
    <xf numFmtId="0" fontId="30" fillId="0" borderId="4" xfId="0" applyFont="1" applyBorder="1" applyAlignment="1">
      <alignment horizontal="center" vertical="center" wrapText="1"/>
    </xf>
    <xf numFmtId="0" fontId="30" fillId="0" borderId="5" xfId="0" applyFont="1" applyBorder="1" applyAlignment="1">
      <alignment horizontal="center" vertical="center"/>
    </xf>
    <xf numFmtId="3" fontId="30" fillId="0" borderId="9" xfId="0" applyNumberFormat="1" applyFont="1" applyBorder="1" applyAlignment="1">
      <alignment horizontal="center" vertical="center"/>
    </xf>
    <xf numFmtId="3" fontId="30" fillId="0" borderId="2" xfId="0" applyNumberFormat="1" applyFont="1" applyBorder="1" applyAlignment="1">
      <alignment horizontal="center" vertical="center"/>
    </xf>
    <xf numFmtId="3" fontId="30" fillId="0" borderId="6" xfId="0" applyNumberFormat="1" applyFont="1" applyBorder="1" applyAlignment="1">
      <alignment horizontal="center" vertical="center"/>
    </xf>
    <xf numFmtId="3" fontId="30" fillId="13" borderId="64" xfId="0" applyNumberFormat="1" applyFont="1" applyFill="1" applyBorder="1" applyAlignment="1">
      <alignment horizontal="center" vertical="center"/>
    </xf>
    <xf numFmtId="3" fontId="30" fillId="13" borderId="4" xfId="0" applyNumberFormat="1" applyFont="1" applyFill="1" applyBorder="1" applyAlignment="1">
      <alignment horizontal="center" vertical="center"/>
    </xf>
    <xf numFmtId="3" fontId="30" fillId="13" borderId="5" xfId="0" applyNumberFormat="1" applyFont="1" applyFill="1" applyBorder="1" applyAlignment="1">
      <alignment horizontal="center" vertical="center"/>
    </xf>
    <xf numFmtId="3" fontId="30" fillId="13" borderId="33"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27" xfId="0" applyFont="1" applyFill="1" applyBorder="1" applyAlignment="1">
      <alignment horizontal="center" vertical="center"/>
    </xf>
    <xf numFmtId="0" fontId="3" fillId="0" borderId="3" xfId="0" applyFont="1" applyBorder="1" applyAlignment="1">
      <alignment horizontal="center"/>
    </xf>
    <xf numFmtId="0" fontId="3" fillId="0" borderId="27" xfId="0" applyFont="1" applyBorder="1" applyAlignment="1">
      <alignment horizontal="center"/>
    </xf>
    <xf numFmtId="0" fontId="9" fillId="0" borderId="0" xfId="0" applyFont="1" applyAlignment="1">
      <alignment horizontal="center" wrapText="1"/>
    </xf>
    <xf numFmtId="0" fontId="2"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3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16" xfId="0" applyFont="1" applyFill="1" applyBorder="1" applyAlignment="1">
      <alignment horizontal="center" vertical="center" wrapText="1"/>
    </xf>
    <xf numFmtId="3" fontId="3" fillId="0" borderId="3" xfId="0" applyNumberFormat="1" applyFont="1" applyBorder="1" applyAlignment="1">
      <alignment horizontal="right"/>
    </xf>
    <xf numFmtId="3" fontId="3" fillId="0" borderId="27" xfId="0" applyNumberFormat="1" applyFont="1" applyBorder="1" applyAlignment="1">
      <alignment horizontal="right"/>
    </xf>
    <xf numFmtId="0" fontId="9" fillId="5" borderId="11" xfId="0" applyFont="1" applyFill="1" applyBorder="1" applyAlignment="1">
      <alignment horizontal="center" wrapText="1"/>
    </xf>
    <xf numFmtId="0" fontId="9" fillId="5" borderId="12" xfId="0" applyFont="1" applyFill="1" applyBorder="1" applyAlignment="1">
      <alignment horizontal="center" wrapText="1"/>
    </xf>
    <xf numFmtId="0" fontId="9" fillId="5" borderId="13" xfId="0" applyFont="1" applyFill="1" applyBorder="1" applyAlignment="1">
      <alignment horizontal="center" wrapText="1"/>
    </xf>
    <xf numFmtId="0" fontId="9" fillId="5" borderId="14" xfId="0" applyFont="1" applyFill="1" applyBorder="1" applyAlignment="1">
      <alignment horizontal="center" wrapText="1"/>
    </xf>
    <xf numFmtId="0" fontId="9" fillId="5" borderId="0" xfId="0" applyFont="1" applyFill="1" applyAlignment="1">
      <alignment horizontal="center" wrapText="1"/>
    </xf>
    <xf numFmtId="0" fontId="9" fillId="5" borderId="34" xfId="0" applyFont="1" applyFill="1" applyBorder="1" applyAlignment="1">
      <alignment horizontal="center" wrapText="1"/>
    </xf>
    <xf numFmtId="0" fontId="9" fillId="5" borderId="15" xfId="0" applyFont="1" applyFill="1" applyBorder="1" applyAlignment="1">
      <alignment horizontal="center" wrapText="1"/>
    </xf>
    <xf numFmtId="0" fontId="9" fillId="5" borderId="41" xfId="0" applyFont="1" applyFill="1" applyBorder="1" applyAlignment="1">
      <alignment horizontal="center" wrapText="1"/>
    </xf>
    <xf numFmtId="0" fontId="9" fillId="5" borderId="16" xfId="0" applyFont="1" applyFill="1" applyBorder="1" applyAlignment="1">
      <alignment horizontal="center" wrapText="1"/>
    </xf>
    <xf numFmtId="3" fontId="3" fillId="6" borderId="9" xfId="0" applyNumberFormat="1" applyFont="1" applyFill="1" applyBorder="1" applyAlignment="1">
      <alignment horizontal="center" vertical="center"/>
    </xf>
    <xf numFmtId="3" fontId="3" fillId="6" borderId="3" xfId="0" applyNumberFormat="1" applyFont="1" applyFill="1" applyBorder="1" applyAlignment="1">
      <alignment horizontal="center" vertical="center"/>
    </xf>
    <xf numFmtId="3" fontId="3" fillId="6" borderId="2" xfId="0" applyNumberFormat="1" applyFont="1" applyFill="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3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16" xfId="0" applyFont="1" applyFill="1" applyBorder="1" applyAlignment="1">
      <alignment horizontal="center" vertical="center" wrapText="1"/>
    </xf>
    <xf numFmtId="3" fontId="2" fillId="3" borderId="18" xfId="0" applyNumberFormat="1" applyFont="1" applyFill="1" applyBorder="1" applyAlignment="1">
      <alignment horizontal="left" vertical="center"/>
    </xf>
    <xf numFmtId="3" fontId="2" fillId="3" borderId="8" xfId="0" applyNumberFormat="1" applyFont="1" applyFill="1" applyBorder="1" applyAlignment="1">
      <alignment horizontal="left" vertical="center"/>
    </xf>
    <xf numFmtId="3" fontId="2" fillId="3" borderId="10" xfId="0" applyNumberFormat="1" applyFont="1" applyFill="1" applyBorder="1" applyAlignment="1">
      <alignment horizontal="left" vertical="center"/>
    </xf>
    <xf numFmtId="3" fontId="2" fillId="6" borderId="18" xfId="0" applyNumberFormat="1" applyFont="1" applyFill="1" applyBorder="1" applyAlignment="1">
      <alignment horizontal="left" vertical="center"/>
    </xf>
    <xf numFmtId="3" fontId="2" fillId="6" borderId="8" xfId="0" applyNumberFormat="1" applyFont="1" applyFill="1" applyBorder="1" applyAlignment="1">
      <alignment horizontal="left" vertical="center"/>
    </xf>
    <xf numFmtId="3" fontId="2" fillId="6" borderId="10" xfId="0" applyNumberFormat="1" applyFont="1" applyFill="1" applyBorder="1" applyAlignment="1">
      <alignment horizontal="left" vertical="center"/>
    </xf>
    <xf numFmtId="3" fontId="3" fillId="6" borderId="1" xfId="0" applyNumberFormat="1" applyFont="1" applyFill="1" applyBorder="1" applyAlignment="1">
      <alignment horizontal="center" vertical="center"/>
    </xf>
    <xf numFmtId="0" fontId="29" fillId="12" borderId="19" xfId="0" applyFont="1" applyFill="1" applyBorder="1" applyAlignment="1">
      <alignment horizontal="center" vertical="center" wrapText="1"/>
    </xf>
    <xf numFmtId="0" fontId="29" fillId="12" borderId="6" xfId="0" applyFont="1" applyFill="1" applyBorder="1" applyAlignment="1">
      <alignment horizontal="center" vertical="center" wrapText="1"/>
    </xf>
    <xf numFmtId="0" fontId="29" fillId="12" borderId="18" xfId="0" applyFont="1" applyFill="1" applyBorder="1" applyAlignment="1">
      <alignment horizontal="center" vertical="center"/>
    </xf>
    <xf numFmtId="0" fontId="29" fillId="12" borderId="8" xfId="0" applyFont="1" applyFill="1" applyBorder="1" applyAlignment="1">
      <alignment horizontal="center" vertical="center"/>
    </xf>
    <xf numFmtId="0" fontId="29" fillId="12" borderId="10" xfId="0" applyFont="1" applyFill="1" applyBorder="1" applyAlignment="1">
      <alignment horizontal="center" vertical="center"/>
    </xf>
    <xf numFmtId="0" fontId="29" fillId="12" borderId="19" xfId="0" applyFont="1" applyFill="1" applyBorder="1" applyAlignment="1">
      <alignment horizontal="center" vertical="center"/>
    </xf>
    <xf numFmtId="0" fontId="29" fillId="12" borderId="20"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vertical="center"/>
    </xf>
    <xf numFmtId="0" fontId="2" fillId="3" borderId="19"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0" xfId="0" applyFont="1" applyFill="1" applyBorder="1" applyAlignment="1">
      <alignment horizontal="center" vertical="center"/>
    </xf>
    <xf numFmtId="0" fontId="20" fillId="0" borderId="0" xfId="0" applyFont="1" applyAlignment="1">
      <alignment horizontal="center" vertical="center"/>
    </xf>
    <xf numFmtId="0" fontId="25" fillId="5" borderId="1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0" xfId="0" applyFont="1" applyFill="1" applyBorder="1" applyAlignment="1">
      <alignment horizontal="center" vertical="center" wrapText="1"/>
    </xf>
  </cellXfs>
  <cellStyles count="6">
    <cellStyle name="Millares 2" xfId="2" xr:uid="{00000000-0005-0000-0000-000000000000}"/>
    <cellStyle name="Moneda 2" xfId="3" xr:uid="{00000000-0005-0000-0000-000002000000}"/>
    <cellStyle name="Normal" xfId="0" builtinId="0"/>
    <cellStyle name="Normal 2" xfId="4" xr:uid="{00000000-0005-0000-0000-000004000000}"/>
    <cellStyle name="Porcentaje" xfId="1" builtinId="5"/>
    <cellStyle name="Porcentaje 2" xfId="5" xr:uid="{00000000-0005-0000-0000-000005000000}"/>
  </cellStyles>
  <dxfs count="51">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160A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38099</xdr:colOff>
      <xdr:row>14</xdr:row>
      <xdr:rowOff>9523</xdr:rowOff>
    </xdr:from>
    <xdr:to>
      <xdr:col>11</xdr:col>
      <xdr:colOff>733424</xdr:colOff>
      <xdr:row>62</xdr:row>
      <xdr:rowOff>38100</xdr:rowOff>
    </xdr:to>
    <xdr:sp macro="" textlink="">
      <xdr:nvSpPr>
        <xdr:cNvPr id="2" name="CuadroTexto 1">
          <a:extLst>
            <a:ext uri="{FF2B5EF4-FFF2-40B4-BE49-F238E27FC236}">
              <a16:creationId xmlns:a16="http://schemas.microsoft.com/office/drawing/2014/main" id="{A33C9108-D9CD-44DA-8DE7-E4BAB9B3E4F9}"/>
            </a:ext>
          </a:extLst>
        </xdr:cNvPr>
        <xdr:cNvSpPr txBox="1"/>
      </xdr:nvSpPr>
      <xdr:spPr>
        <a:xfrm>
          <a:off x="38099" y="3028948"/>
          <a:ext cx="12982575" cy="780097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rgbClr val="FF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1. </a:t>
          </a:r>
          <a:r>
            <a:rPr lang="es-CL" sz="1100">
              <a:solidFill>
                <a:schemeClr val="dk1"/>
              </a:solidFill>
              <a:effectLst/>
              <a:latin typeface="+mn-lt"/>
              <a:ea typeface="+mn-ea"/>
              <a:cs typeface="+mn-cs"/>
            </a:rPr>
            <a:t>Esta planilla debe ser completada en pesos $.Ponga atención al ingresar la información desde la plataforma de postulación</a:t>
          </a:r>
          <a:r>
            <a:rPr lang="es-CL" sz="1100" baseline="0">
              <a:solidFill>
                <a:schemeClr val="dk1"/>
              </a:solidFill>
              <a:effectLst/>
              <a:latin typeface="+mn-lt"/>
              <a:ea typeface="+mn-ea"/>
              <a:cs typeface="+mn-cs"/>
            </a:rPr>
            <a:t> y la información de las cartas de compromisos, pues en ellas los montos se expresan en miles de pesos (M$).</a:t>
          </a:r>
          <a:endParaRPr lang="es-CL">
            <a:effectLst/>
          </a:endParaRP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2. El subsidio máximo a solicitar a la ANID dependerá de lo estipulado en</a:t>
          </a:r>
          <a:r>
            <a:rPr lang="es-CL" sz="1100" baseline="0"/>
            <a:t> la Guía Técnica del Desafío al cual postula</a:t>
          </a:r>
          <a:r>
            <a:rPr lang="es-CL" sz="1100"/>
            <a:t>. El financiamiento de ANID estará condicionado a un cofinanciamiento mínimo</a:t>
          </a:r>
          <a:r>
            <a:rPr lang="es-ES" sz="1100">
              <a:solidFill>
                <a:schemeClr val="dk1"/>
              </a:solidFill>
              <a:effectLst/>
              <a:latin typeface="+mn-lt"/>
              <a:ea typeface="+mn-ea"/>
              <a:cs typeface="+mn-cs"/>
            </a:rPr>
            <a:t> de 20% del costo total del proyecto por cada una etapa del desafío, como aporte “nuevo o incremental</a:t>
          </a:r>
          <a:r>
            <a:rPr lang="es-CL" sz="1100">
              <a:solidFill>
                <a:schemeClr val="dk1"/>
              </a:solidFill>
              <a:effectLst/>
              <a:latin typeface="+mn-lt"/>
              <a:ea typeface="+mn-ea"/>
              <a:cs typeface="+mn-cs"/>
            </a:rPr>
            <a:t>.</a:t>
          </a:r>
          <a:r>
            <a:rPr lang="es-CL" sz="1100" baseline="0">
              <a:solidFill>
                <a:schemeClr val="dk1"/>
              </a:solidFill>
              <a:effectLst/>
              <a:latin typeface="+mn-lt"/>
              <a:ea typeface="+mn-ea"/>
              <a:cs typeface="+mn-cs"/>
            </a:rPr>
            <a:t> </a:t>
          </a:r>
          <a:r>
            <a:rPr lang="es-ES" sz="1100">
              <a:solidFill>
                <a:schemeClr val="dk1"/>
              </a:solidFill>
              <a:effectLst/>
              <a:latin typeface="+mn-lt"/>
              <a:ea typeface="+mn-ea"/>
              <a:cs typeface="+mn-cs"/>
            </a:rPr>
            <a:t>Este aporte podrá ser realizado de manera conjunta por la beneficiaria y la(s) asociada(s). </a:t>
          </a:r>
        </a:p>
        <a:p>
          <a:pPr marL="0" marR="0" lvl="0" indent="0" defTabSz="914400" eaLnBrk="1" fontAlgn="auto" latinLnBrk="0" hangingPunct="1">
            <a:lnSpc>
              <a:spcPct val="100000"/>
            </a:lnSpc>
            <a:spcBef>
              <a:spcPts val="0"/>
            </a:spcBef>
            <a:spcAft>
              <a:spcPts val="0"/>
            </a:spcAft>
            <a:buClrTx/>
            <a:buSzTx/>
            <a:buFontTx/>
            <a:buNone/>
            <a:tabLst/>
            <a:defRPr/>
          </a:pPr>
          <a:endParaRPr lang="es-CL" sz="1100"/>
        </a:p>
        <a:p>
          <a:r>
            <a:rPr lang="es-CL" sz="1100"/>
            <a:t>3. </a:t>
          </a:r>
          <a:r>
            <a:rPr lang="es-CL" sz="1100">
              <a:solidFill>
                <a:schemeClr val="dk1"/>
              </a:solidFill>
              <a:effectLst/>
              <a:latin typeface="+mn-lt"/>
              <a:ea typeface="+mn-ea"/>
              <a:cs typeface="+mn-cs"/>
            </a:rPr>
            <a:t>PERSONAL PREEXISTENTE CON PAGO REMUNERACIÓN. Indique el monto de reumeración que se pagará con cargo al subsidio para personal preexistente por mes. Sólo se podrá aplicar a personal preexistente cuya remuneración bruta mensual (según contrato con la beneficiaria) sea menor a $2.500.000. Sólo se podrá aplicar a personal con una participación mayor a 90hrs/mes. El monto tope a pagar es de $2.500.000/mes para personal con dedicación exclusiva al proyecto (180hrs/mes), aplicandose un pago proporcional en función de la jornada dedicada al proyecto en caso de dedicación parcial.</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4.</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Se sugiere incluir en honorarios a un profesional con capacidades en transferencia y negocios tecnológicos (con recursos de ANID o de otras fuentes).</a:t>
          </a:r>
          <a:r>
            <a:rPr lang="es-CL"/>
            <a:t> </a:t>
          </a:r>
          <a:r>
            <a:rPr lang="es-CL" sz="1100" b="0" i="0" u="none" strike="noStrike">
              <a:solidFill>
                <a:schemeClr val="dk1"/>
              </a:solidFill>
              <a:effectLst/>
              <a:latin typeface="+mn-lt"/>
              <a:ea typeface="+mn-ea"/>
              <a:cs typeface="+mn-cs"/>
            </a:rPr>
            <a:t>Se sugiere considerar en personal de apoyo la contratación de una persona para gestión financiera del proyecto.</a:t>
          </a:r>
          <a:r>
            <a:rPr lang="es-CL"/>
            <a:t> </a:t>
          </a:r>
          <a:r>
            <a:rPr lang="es-CL" sz="1100" b="0" i="0" u="none" strike="noStrike">
              <a:solidFill>
                <a:schemeClr val="dk1"/>
              </a:solidFill>
              <a:effectLst/>
              <a:latin typeface="+mn-lt"/>
              <a:ea typeface="+mn-ea"/>
              <a:cs typeface="+mn-cs"/>
            </a:rPr>
            <a:t> </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5. </a:t>
          </a:r>
          <a:r>
            <a:rPr lang="es-ES" sz="1100">
              <a:solidFill>
                <a:schemeClr val="dk1"/>
              </a:solidFill>
              <a:effectLst/>
              <a:latin typeface="+mn-lt"/>
              <a:ea typeface="+mn-ea"/>
              <a:cs typeface="+mn-cs"/>
            </a:rPr>
            <a:t>Los montos financiados por ANID no podrán ser considerados en la valorización de los aportes institucionales, reconociéndose únicamente la fracción financiada efectivamente por la institución beneficiaria. </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6. </a:t>
          </a:r>
          <a:r>
            <a:rPr lang="es-CL" sz="1100" b="0" i="0">
              <a:solidFill>
                <a:schemeClr val="dk1"/>
              </a:solidFill>
              <a:effectLst/>
              <a:latin typeface="+mn-lt"/>
              <a:ea typeface="+mn-ea"/>
              <a:cs typeface="+mn-cs"/>
            </a:rPr>
            <a:t>Se podrá reconocer un pago adicional al sueldo base en caso de personal preexistente y por un monto máximo mensual a pagar por persona de $500.000 bruto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7. Recuerde que un equipo es considerado como tal sólo en el caso que la entidad beneficiaria lo incluya en el inventario y asegure en la póliza de equipos.</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8. Sólo se financia acondicionamiento de infraestructura existente</a:t>
          </a:r>
          <a:r>
            <a:rPr lang="es-CL" sz="1100" b="0" i="0" u="none" strike="noStrike" baseline="0">
              <a:solidFill>
                <a:schemeClr val="dk1"/>
              </a:solidFill>
              <a:effectLst/>
              <a:latin typeface="+mn-lt"/>
              <a:ea typeface="+mn-ea"/>
              <a:cs typeface="+mn-cs"/>
            </a:rPr>
            <a:t> en territorio nacional.</a:t>
          </a:r>
          <a:endParaRPr lang="es-CL" sz="1100" b="0" i="0" u="none" strike="noStrike">
            <a:solidFill>
              <a:schemeClr val="dk1"/>
            </a:solidFill>
            <a:effectLst/>
            <a:latin typeface="+mn-lt"/>
            <a:ea typeface="+mn-ea"/>
            <a:cs typeface="+mn-cs"/>
          </a:endParaRP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9.</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10. No se podrán comprar fungibles a las entidades asociadas al proyecto.</a:t>
          </a:r>
        </a:p>
        <a:p>
          <a:endParaRPr lang="es-CL" sz="1100" b="0" i="0" u="none" strike="noStrike" baseline="0">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11.</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No se podrán subcontratar servicios de las entidades asociadas al proyecto.</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12. Los porcentajes de aporte de la entidad</a:t>
          </a:r>
          <a:r>
            <a:rPr lang="es-CL" sz="1100" b="0" i="0" u="none" strike="noStrike" baseline="0">
              <a:solidFill>
                <a:schemeClr val="dk1"/>
              </a:solidFill>
              <a:effectLst/>
              <a:latin typeface="+mn-lt"/>
              <a:ea typeface="+mn-ea"/>
              <a:cs typeface="+mn-cs"/>
            </a:rPr>
            <a:t> beneficiaria </a:t>
          </a:r>
          <a:r>
            <a:rPr lang="es-CL" sz="1100" b="0" i="0" u="none" strike="noStrike">
              <a:solidFill>
                <a:schemeClr val="dk1"/>
              </a:solidFill>
              <a:effectLst/>
              <a:latin typeface="+mn-lt"/>
              <a:ea typeface="+mn-ea"/>
              <a:cs typeface="+mn-cs"/>
            </a:rPr>
            <a:t>y asociadas se deben calcular en relación al monto del subsidio total solicitado a ANID.</a:t>
          </a:r>
          <a:r>
            <a:rPr lang="es-CL"/>
            <a:t> </a:t>
          </a:r>
          <a:endParaRPr lang="es-CL" sz="1100"/>
        </a:p>
      </xdr:txBody>
    </xdr:sp>
    <xdr:clientData/>
  </xdr:twoCellAnchor>
</xdr:wsDr>
</file>

<file path=xl/persons/person.xml><?xml version="1.0" encoding="utf-8"?>
<personList xmlns="http://schemas.microsoft.com/office/spreadsheetml/2018/threadedcomments" xmlns:x="http://schemas.openxmlformats.org/spreadsheetml/2006/main">
  <person displayName="Maximiliano Alexis Herrera Huerta" id="{806AFF68-1F1F-479B-8CD2-48659113E6DD}" userId="S::mherrerah@anid.cl::a43b9f55-0de2-4d54-ac1f-faaa1e0f6f5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2" dT="2023-05-17T15:37:57.62" personId="{806AFF68-1F1F-479B-8CD2-48659113E6DD}" id="{601DE91D-4F3A-4BE2-88AF-4736FC10E06D}">
    <text>Se requiere especificar el tipo de gasto a realizar sin necesidad de entrar en detalles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8E670-50A9-4858-B654-2242A6C241EA}">
  <dimension ref="A1:K14"/>
  <sheetViews>
    <sheetView topLeftCell="A21" workbookViewId="0">
      <selection activeCell="T26" sqref="T26"/>
    </sheetView>
  </sheetViews>
  <sheetFormatPr baseColWidth="10" defaultColWidth="11.42578125" defaultRowHeight="12.75" x14ac:dyDescent="0.2"/>
  <cols>
    <col min="1" max="1" width="35.42578125" style="49" bestFit="1" customWidth="1"/>
    <col min="2" max="2" width="11.42578125" style="49"/>
    <col min="3" max="3" width="15.140625" style="49" customWidth="1"/>
    <col min="4" max="4" width="25.5703125" style="49" customWidth="1"/>
    <col min="5" max="16384" width="11.42578125" style="49"/>
  </cols>
  <sheetData>
    <row r="1" spans="1:11" x14ac:dyDescent="0.2">
      <c r="A1" s="48" t="s">
        <v>0</v>
      </c>
      <c r="B1" s="48"/>
      <c r="C1" s="48"/>
    </row>
    <row r="2" spans="1:11" ht="13.5" thickBot="1" x14ac:dyDescent="0.25"/>
    <row r="3" spans="1:11" x14ac:dyDescent="0.2">
      <c r="A3" s="50" t="s">
        <v>1</v>
      </c>
      <c r="B3" s="154" t="s">
        <v>2</v>
      </c>
      <c r="C3" s="155"/>
      <c r="F3" s="159" t="s">
        <v>3</v>
      </c>
      <c r="G3" s="160"/>
      <c r="H3" s="160"/>
      <c r="I3" s="161"/>
    </row>
    <row r="4" spans="1:11" x14ac:dyDescent="0.2">
      <c r="A4" s="51" t="s">
        <v>4</v>
      </c>
      <c r="B4" s="156"/>
      <c r="C4" s="157"/>
      <c r="F4" s="162"/>
      <c r="G4" s="163"/>
      <c r="H4" s="163"/>
      <c r="I4" s="164"/>
    </row>
    <row r="5" spans="1:11" ht="13.5" thickBot="1" x14ac:dyDescent="0.25">
      <c r="A5" s="51" t="s">
        <v>5</v>
      </c>
      <c r="B5" s="156"/>
      <c r="C5" s="157"/>
      <c r="F5" s="165"/>
      <c r="G5" s="166"/>
      <c r="H5" s="166"/>
      <c r="I5" s="167"/>
    </row>
    <row r="6" spans="1:11" x14ac:dyDescent="0.2">
      <c r="A6" s="51" t="s">
        <v>6</v>
      </c>
      <c r="B6" s="156"/>
      <c r="C6" s="157"/>
    </row>
    <row r="7" spans="1:11" ht="31.5" customHeight="1" x14ac:dyDescent="0.2">
      <c r="A7" s="6" t="s">
        <v>7</v>
      </c>
      <c r="B7" s="156"/>
      <c r="C7" s="157"/>
      <c r="D7" s="158"/>
      <c r="E7" s="158"/>
      <c r="F7" s="158"/>
      <c r="G7" s="158"/>
      <c r="H7" s="158"/>
      <c r="I7" s="158"/>
    </row>
    <row r="8" spans="1:11" ht="22.5" customHeight="1" x14ac:dyDescent="0.2">
      <c r="A8" s="6" t="s">
        <v>8</v>
      </c>
      <c r="B8" s="156"/>
      <c r="C8" s="157"/>
    </row>
    <row r="9" spans="1:11" ht="22.5" customHeight="1" x14ac:dyDescent="0.2">
      <c r="A9" s="6"/>
      <c r="B9" s="57"/>
      <c r="C9" s="58"/>
    </row>
    <row r="10" spans="1:11" ht="22.5" customHeight="1" thickBot="1" x14ac:dyDescent="0.25">
      <c r="A10" s="50" t="s">
        <v>9</v>
      </c>
      <c r="B10" s="154" t="s">
        <v>10</v>
      </c>
      <c r="C10" s="155"/>
      <c r="D10" s="59" t="s">
        <v>11</v>
      </c>
    </row>
    <row r="11" spans="1:11" x14ac:dyDescent="0.2">
      <c r="A11" s="51" t="s">
        <v>12</v>
      </c>
      <c r="B11" s="168">
        <v>0</v>
      </c>
      <c r="C11" s="169"/>
      <c r="D11" s="60"/>
      <c r="E11" s="61" t="str">
        <f>IF(C11=D11,"Validado","Error")</f>
        <v>Validado</v>
      </c>
      <c r="F11" s="170" t="s">
        <v>13</v>
      </c>
      <c r="G11" s="171"/>
      <c r="H11" s="171"/>
      <c r="I11" s="171"/>
      <c r="J11" s="171"/>
      <c r="K11" s="172"/>
    </row>
    <row r="12" spans="1:11" x14ac:dyDescent="0.2">
      <c r="A12" s="51" t="s">
        <v>14</v>
      </c>
      <c r="B12" s="168">
        <v>0</v>
      </c>
      <c r="C12" s="169"/>
      <c r="D12" s="60">
        <f>'COSTO TOTAL'!C30</f>
        <v>0</v>
      </c>
      <c r="E12" s="61" t="str">
        <f>IF(C12=D12,"Validado","Error")</f>
        <v>Validado</v>
      </c>
      <c r="F12" s="173"/>
      <c r="G12" s="174"/>
      <c r="H12" s="174"/>
      <c r="I12" s="174"/>
      <c r="J12" s="174"/>
      <c r="K12" s="175"/>
    </row>
    <row r="13" spans="1:11" ht="13.5" thickBot="1" x14ac:dyDescent="0.25">
      <c r="A13" s="51" t="s">
        <v>15</v>
      </c>
      <c r="B13" s="168">
        <v>0</v>
      </c>
      <c r="C13" s="169"/>
      <c r="D13" s="60">
        <f>'COSTO TOTAL'!D30</f>
        <v>0</v>
      </c>
      <c r="E13" s="61" t="str">
        <f>IF(C13=D13,"Validado","Error")</f>
        <v>Validado</v>
      </c>
      <c r="F13" s="176"/>
      <c r="G13" s="177"/>
      <c r="H13" s="177"/>
      <c r="I13" s="177"/>
      <c r="J13" s="177"/>
      <c r="K13" s="178"/>
    </row>
    <row r="14" spans="1:11" x14ac:dyDescent="0.2">
      <c r="B14" s="52"/>
    </row>
  </sheetData>
  <mergeCells count="13">
    <mergeCell ref="B8:C8"/>
    <mergeCell ref="B11:C11"/>
    <mergeCell ref="F11:K13"/>
    <mergeCell ref="B12:C12"/>
    <mergeCell ref="B13:C13"/>
    <mergeCell ref="B10:C10"/>
    <mergeCell ref="B3:C3"/>
    <mergeCell ref="B4:C4"/>
    <mergeCell ref="B6:C6"/>
    <mergeCell ref="B7:C7"/>
    <mergeCell ref="D7:I7"/>
    <mergeCell ref="B5:C5"/>
    <mergeCell ref="F3:I5"/>
  </mergeCells>
  <conditionalFormatting sqref="E11:E13">
    <cfRule type="cellIs" dxfId="50" priority="1" operator="equal">
      <formula>"Error"</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Q106"/>
  <sheetViews>
    <sheetView showGridLines="0" topLeftCell="A18" zoomScaleNormal="100" workbookViewId="0">
      <selection activeCell="D36" sqref="D36:D39"/>
    </sheetView>
  </sheetViews>
  <sheetFormatPr baseColWidth="10" defaultColWidth="11.42578125" defaultRowHeight="12.75" x14ac:dyDescent="0.2"/>
  <cols>
    <col min="1" max="1" width="47.28515625" style="8" customWidth="1"/>
    <col min="2" max="2" width="15.5703125" style="8" customWidth="1"/>
    <col min="3" max="3" width="14.85546875" style="8" customWidth="1"/>
    <col min="4" max="4" width="12" style="8" customWidth="1"/>
    <col min="5" max="5" width="11.85546875" style="8" customWidth="1"/>
    <col min="6" max="6" width="12" style="8" customWidth="1"/>
    <col min="7" max="8" width="11.42578125" style="8" bestFit="1"/>
    <col min="9" max="9" width="13.28515625" style="8" customWidth="1"/>
    <col min="10" max="10" width="12.7109375" style="8" customWidth="1"/>
    <col min="11" max="13" width="12.5703125" style="8" customWidth="1"/>
    <col min="14" max="14" width="12.42578125" style="8" customWidth="1"/>
    <col min="15" max="15" width="13.85546875" style="8" customWidth="1"/>
    <col min="16" max="16" width="10.42578125" style="8" bestFit="1" customWidth="1"/>
    <col min="17" max="17" width="14.85546875" style="8" bestFit="1" customWidth="1"/>
    <col min="18" max="16384" width="11.42578125" style="8"/>
  </cols>
  <sheetData>
    <row r="2" spans="1:10" s="10" customFormat="1" ht="15.75" x14ac:dyDescent="0.2">
      <c r="A2" s="10" t="s">
        <v>16</v>
      </c>
    </row>
    <row r="3" spans="1:10" s="10" customFormat="1" ht="15.75" x14ac:dyDescent="0.2">
      <c r="A3" s="47" t="s">
        <v>17</v>
      </c>
    </row>
    <row r="4" spans="1:10" s="2" customFormat="1" x14ac:dyDescent="0.2">
      <c r="A4" s="109" t="s">
        <v>18</v>
      </c>
      <c r="C4" s="108">
        <v>0</v>
      </c>
      <c r="D4" s="3"/>
      <c r="E4" s="3"/>
      <c r="F4" s="3"/>
      <c r="G4" s="3"/>
      <c r="H4" s="3"/>
      <c r="I4" s="3"/>
    </row>
    <row r="5" spans="1:10" s="2" customFormat="1" x14ac:dyDescent="0.2">
      <c r="A5" s="2" t="s">
        <v>19</v>
      </c>
      <c r="C5" s="108">
        <v>0</v>
      </c>
      <c r="D5" s="3"/>
      <c r="E5" s="3"/>
      <c r="F5" s="3"/>
      <c r="G5" s="3"/>
      <c r="H5" s="3"/>
      <c r="I5" s="3"/>
    </row>
    <row r="6" spans="1:10" s="2" customFormat="1" x14ac:dyDescent="0.2">
      <c r="A6" s="2" t="s">
        <v>20</v>
      </c>
      <c r="C6" s="108">
        <v>0</v>
      </c>
      <c r="D6" s="4"/>
      <c r="E6" s="5"/>
      <c r="F6" s="5"/>
      <c r="G6" s="5"/>
      <c r="H6" s="5"/>
      <c r="I6" s="5"/>
    </row>
    <row r="7" spans="1:10" s="2" customFormat="1" x14ac:dyDescent="0.2">
      <c r="A7" s="2" t="s">
        <v>21</v>
      </c>
      <c r="C7" s="107">
        <v>0</v>
      </c>
      <c r="D7" s="4"/>
      <c r="E7" s="5"/>
      <c r="F7" s="5"/>
      <c r="G7" s="5"/>
      <c r="H7" s="5"/>
      <c r="I7" s="5"/>
    </row>
    <row r="8" spans="1:10" ht="13.5" thickBot="1" x14ac:dyDescent="0.25"/>
    <row r="9" spans="1:10" x14ac:dyDescent="0.2">
      <c r="A9" s="159" t="s">
        <v>3</v>
      </c>
      <c r="B9" s="184"/>
      <c r="C9" s="185"/>
    </row>
    <row r="10" spans="1:10" x14ac:dyDescent="0.2">
      <c r="A10" s="186"/>
      <c r="B10" s="187"/>
      <c r="C10" s="188"/>
    </row>
    <row r="11" spans="1:10" x14ac:dyDescent="0.2">
      <c r="A11" s="186"/>
      <c r="B11" s="187"/>
      <c r="C11" s="188"/>
    </row>
    <row r="12" spans="1:10" x14ac:dyDescent="0.2">
      <c r="A12" s="186"/>
      <c r="B12" s="187"/>
      <c r="C12" s="188"/>
    </row>
    <row r="13" spans="1:10" ht="13.5" thickBot="1" x14ac:dyDescent="0.25">
      <c r="A13" s="189"/>
      <c r="B13" s="190"/>
      <c r="C13" s="191"/>
    </row>
    <row r="14" spans="1:10" ht="13.5" thickBot="1" x14ac:dyDescent="0.25"/>
    <row r="15" spans="1:10" ht="13.5" thickBot="1" x14ac:dyDescent="0.25">
      <c r="A15" s="192" t="s">
        <v>22</v>
      </c>
      <c r="B15" s="193"/>
      <c r="C15" s="193"/>
      <c r="D15" s="193"/>
      <c r="E15" s="193"/>
      <c r="F15" s="194"/>
    </row>
    <row r="16" spans="1:10" x14ac:dyDescent="0.2">
      <c r="H16" s="180" t="s">
        <v>23</v>
      </c>
      <c r="I16" s="181"/>
      <c r="J16" s="181"/>
    </row>
    <row r="17" spans="1:15" s="54" customFormat="1" ht="51" x14ac:dyDescent="0.2">
      <c r="A17" s="53" t="s">
        <v>24</v>
      </c>
      <c r="B17" s="53" t="s">
        <v>25</v>
      </c>
      <c r="C17" s="53" t="s">
        <v>26</v>
      </c>
      <c r="D17" s="53" t="s">
        <v>27</v>
      </c>
      <c r="E17" s="53" t="s">
        <v>28</v>
      </c>
      <c r="F17" s="53" t="s">
        <v>29</v>
      </c>
      <c r="G17" s="62" t="s">
        <v>30</v>
      </c>
      <c r="H17" s="55" t="s">
        <v>31</v>
      </c>
      <c r="I17" s="55" t="s">
        <v>32</v>
      </c>
      <c r="J17" s="55" t="s">
        <v>33</v>
      </c>
      <c r="K17" s="53" t="s">
        <v>34</v>
      </c>
      <c r="L17" s="53" t="s">
        <v>35</v>
      </c>
    </row>
    <row r="18" spans="1:15" x14ac:dyDescent="0.2">
      <c r="A18" s="7" t="s">
        <v>36</v>
      </c>
      <c r="B18" s="7" t="s">
        <v>36</v>
      </c>
      <c r="C18" s="7" t="s">
        <v>36</v>
      </c>
      <c r="D18" s="7">
        <v>0</v>
      </c>
      <c r="E18" s="7">
        <v>0</v>
      </c>
      <c r="F18" s="7">
        <v>6</v>
      </c>
      <c r="G18" s="7">
        <f>E18*F18</f>
        <v>0</v>
      </c>
      <c r="H18" s="7">
        <v>0</v>
      </c>
      <c r="I18" s="7">
        <v>0</v>
      </c>
      <c r="J18" s="7">
        <v>0</v>
      </c>
      <c r="K18" s="7">
        <f>SUM(H18:J18)</f>
        <v>0</v>
      </c>
      <c r="L18" s="8" t="str">
        <f>IF(G18=K18,"Validado","Error")</f>
        <v>Validado</v>
      </c>
    </row>
    <row r="19" spans="1:15" x14ac:dyDescent="0.2">
      <c r="A19" s="7" t="s">
        <v>36</v>
      </c>
      <c r="B19" s="7" t="s">
        <v>36</v>
      </c>
      <c r="C19" s="7" t="s">
        <v>36</v>
      </c>
      <c r="D19" s="7">
        <v>0</v>
      </c>
      <c r="E19" s="7">
        <v>0</v>
      </c>
      <c r="F19" s="7">
        <v>0</v>
      </c>
      <c r="G19" s="7">
        <f t="shared" ref="G19:G21" si="0">E19*F19</f>
        <v>0</v>
      </c>
      <c r="H19" s="7">
        <v>0</v>
      </c>
      <c r="I19" s="7">
        <v>0</v>
      </c>
      <c r="J19" s="7">
        <v>0</v>
      </c>
      <c r="K19" s="7">
        <f>SUM(H19:J19)</f>
        <v>0</v>
      </c>
      <c r="L19" s="8" t="str">
        <f>IF(G19=K19,"Validado","Error")</f>
        <v>Validado</v>
      </c>
    </row>
    <row r="20" spans="1:15" x14ac:dyDescent="0.2">
      <c r="A20" s="7" t="s">
        <v>36</v>
      </c>
      <c r="B20" s="7" t="s">
        <v>36</v>
      </c>
      <c r="C20" s="7" t="s">
        <v>36</v>
      </c>
      <c r="D20" s="7">
        <v>0</v>
      </c>
      <c r="E20" s="7">
        <v>0</v>
      </c>
      <c r="F20" s="7">
        <v>0</v>
      </c>
      <c r="G20" s="7">
        <f t="shared" si="0"/>
        <v>0</v>
      </c>
      <c r="H20" s="7">
        <v>0</v>
      </c>
      <c r="I20" s="7">
        <v>0</v>
      </c>
      <c r="J20" s="7">
        <v>0</v>
      </c>
      <c r="K20" s="7">
        <f>SUM(H20:J20)</f>
        <v>0</v>
      </c>
      <c r="L20" s="8" t="str">
        <f>IF(G20=K20,"Validado","Error")</f>
        <v>Validado</v>
      </c>
    </row>
    <row r="21" spans="1:15" x14ac:dyDescent="0.2">
      <c r="A21" s="7" t="s">
        <v>36</v>
      </c>
      <c r="B21" s="7" t="s">
        <v>36</v>
      </c>
      <c r="C21" s="7" t="s">
        <v>36</v>
      </c>
      <c r="D21" s="7">
        <v>0</v>
      </c>
      <c r="E21" s="7">
        <v>0</v>
      </c>
      <c r="F21" s="7">
        <v>0</v>
      </c>
      <c r="G21" s="7">
        <f t="shared" si="0"/>
        <v>0</v>
      </c>
      <c r="H21" s="7">
        <v>0</v>
      </c>
      <c r="I21" s="7">
        <v>0</v>
      </c>
      <c r="J21" s="7">
        <v>0</v>
      </c>
      <c r="K21" s="7">
        <f>SUM(H21:J21)</f>
        <v>0</v>
      </c>
      <c r="L21" s="8" t="str">
        <f>IF(G21=K21,"Validado","Error")</f>
        <v>Validado</v>
      </c>
    </row>
    <row r="22" spans="1:15" x14ac:dyDescent="0.2">
      <c r="G22" s="7">
        <f>SUM(G18:G21)</f>
        <v>0</v>
      </c>
      <c r="H22" s="7">
        <f t="shared" ref="H22:J22" si="1">SUM(H18:H21)</f>
        <v>0</v>
      </c>
      <c r="I22" s="7">
        <f t="shared" si="1"/>
        <v>0</v>
      </c>
      <c r="J22" s="7">
        <f t="shared" si="1"/>
        <v>0</v>
      </c>
      <c r="K22" s="7">
        <f>SUM(K18:K21)</f>
        <v>0</v>
      </c>
      <c r="L22" s="8" t="str">
        <f>IF(G22=K22,"Validado","Error")</f>
        <v>Validado</v>
      </c>
    </row>
    <row r="23" spans="1:15" ht="13.5" thickBot="1" x14ac:dyDescent="0.25"/>
    <row r="24" spans="1:15" ht="13.5" thickBot="1" x14ac:dyDescent="0.25">
      <c r="A24" s="192" t="s">
        <v>37</v>
      </c>
      <c r="B24" s="193"/>
      <c r="C24" s="193"/>
      <c r="D24" s="193"/>
      <c r="E24" s="193"/>
      <c r="F24" s="194"/>
    </row>
    <row r="25" spans="1:15" x14ac:dyDescent="0.2">
      <c r="J25" s="180" t="s">
        <v>23</v>
      </c>
      <c r="K25" s="181"/>
      <c r="L25" s="181"/>
    </row>
    <row r="26" spans="1:15" s="54" customFormat="1" ht="63.75" x14ac:dyDescent="0.2">
      <c r="A26" s="53" t="s">
        <v>24</v>
      </c>
      <c r="B26" s="53" t="s">
        <v>25</v>
      </c>
      <c r="C26" s="53" t="s">
        <v>26</v>
      </c>
      <c r="D26" s="53" t="s">
        <v>38</v>
      </c>
      <c r="E26" s="53" t="s">
        <v>39</v>
      </c>
      <c r="F26" s="53" t="s">
        <v>40</v>
      </c>
      <c r="G26" s="53" t="s">
        <v>41</v>
      </c>
      <c r="H26" s="53" t="s">
        <v>29</v>
      </c>
      <c r="I26" s="62" t="s">
        <v>30</v>
      </c>
      <c r="J26" s="55" t="s">
        <v>31</v>
      </c>
      <c r="K26" s="55" t="s">
        <v>32</v>
      </c>
      <c r="L26" s="55" t="s">
        <v>33</v>
      </c>
      <c r="M26" s="53" t="s">
        <v>34</v>
      </c>
      <c r="N26" s="53" t="s">
        <v>35</v>
      </c>
      <c r="O26" s="53" t="s">
        <v>42</v>
      </c>
    </row>
    <row r="27" spans="1:15" x14ac:dyDescent="0.2">
      <c r="A27" s="7" t="s">
        <v>36</v>
      </c>
      <c r="B27" s="7" t="s">
        <v>36</v>
      </c>
      <c r="C27" s="7" t="s">
        <v>36</v>
      </c>
      <c r="D27" s="7">
        <v>90</v>
      </c>
      <c r="E27" s="7">
        <v>0</v>
      </c>
      <c r="F27" s="7">
        <v>0</v>
      </c>
      <c r="G27" s="7">
        <v>0</v>
      </c>
      <c r="H27" s="7">
        <v>6</v>
      </c>
      <c r="I27" s="7">
        <f>(F27*H27)+(G27*H27)</f>
        <v>0</v>
      </c>
      <c r="J27" s="7">
        <f>F27*H27</f>
        <v>0</v>
      </c>
      <c r="K27" s="106">
        <f>G27*H27</f>
        <v>0</v>
      </c>
      <c r="L27" s="106">
        <v>0</v>
      </c>
      <c r="M27" s="7">
        <f>SUM(J27:L27)</f>
        <v>0</v>
      </c>
      <c r="N27" s="8" t="str">
        <f>IF(AND(D27&gt;=90,F27+G27&lt;=2500000,I27=M27),"Validado","Error")</f>
        <v>Validado</v>
      </c>
      <c r="O27" s="8">
        <v>0</v>
      </c>
    </row>
    <row r="28" spans="1:15" x14ac:dyDescent="0.2">
      <c r="A28" s="7" t="s">
        <v>36</v>
      </c>
      <c r="B28" s="7" t="s">
        <v>36</v>
      </c>
      <c r="C28" s="7" t="s">
        <v>36</v>
      </c>
      <c r="D28" s="7">
        <v>90</v>
      </c>
      <c r="E28" s="7">
        <v>0</v>
      </c>
      <c r="F28" s="7">
        <f t="shared" ref="F28:F30" si="2">D28*E28</f>
        <v>0</v>
      </c>
      <c r="G28" s="7">
        <v>0</v>
      </c>
      <c r="H28" s="7">
        <v>0</v>
      </c>
      <c r="I28" s="7">
        <f t="shared" ref="I28:I30" si="3">(F28*H28)+(G28*H28)</f>
        <v>0</v>
      </c>
      <c r="J28" s="7">
        <f t="shared" ref="J28:J30" si="4">F28*H28</f>
        <v>0</v>
      </c>
      <c r="K28" s="106">
        <f t="shared" ref="K28:K30" si="5">G28*H28</f>
        <v>0</v>
      </c>
      <c r="L28" s="106">
        <v>0</v>
      </c>
      <c r="M28" s="7">
        <f>SUM(J28:L28)</f>
        <v>0</v>
      </c>
      <c r="N28" s="8" t="str">
        <f t="shared" ref="N28:N30" si="6">IF(AND(D28&gt;=90,F28+G28&lt;=2500000,I28=M28),"Validado","Error")</f>
        <v>Validado</v>
      </c>
      <c r="O28" s="8">
        <v>0</v>
      </c>
    </row>
    <row r="29" spans="1:15" x14ac:dyDescent="0.2">
      <c r="A29" s="7" t="s">
        <v>36</v>
      </c>
      <c r="B29" s="7" t="s">
        <v>36</v>
      </c>
      <c r="C29" s="7" t="s">
        <v>36</v>
      </c>
      <c r="D29" s="7">
        <v>90</v>
      </c>
      <c r="E29" s="7">
        <v>0</v>
      </c>
      <c r="F29" s="7">
        <f t="shared" si="2"/>
        <v>0</v>
      </c>
      <c r="G29" s="7">
        <v>0</v>
      </c>
      <c r="H29" s="7">
        <v>0</v>
      </c>
      <c r="I29" s="7">
        <f t="shared" si="3"/>
        <v>0</v>
      </c>
      <c r="J29" s="7">
        <f t="shared" si="4"/>
        <v>0</v>
      </c>
      <c r="K29" s="106">
        <f t="shared" si="5"/>
        <v>0</v>
      </c>
      <c r="L29" s="106">
        <v>0</v>
      </c>
      <c r="M29" s="7">
        <f>SUM(J29:L29)</f>
        <v>0</v>
      </c>
      <c r="N29" s="8" t="str">
        <f t="shared" si="6"/>
        <v>Validado</v>
      </c>
      <c r="O29" s="8">
        <v>0</v>
      </c>
    </row>
    <row r="30" spans="1:15" x14ac:dyDescent="0.2">
      <c r="A30" s="7" t="s">
        <v>36</v>
      </c>
      <c r="B30" s="7" t="s">
        <v>36</v>
      </c>
      <c r="C30" s="7" t="s">
        <v>36</v>
      </c>
      <c r="D30" s="7">
        <v>90</v>
      </c>
      <c r="E30" s="7">
        <v>0</v>
      </c>
      <c r="F30" s="7">
        <f t="shared" si="2"/>
        <v>0</v>
      </c>
      <c r="G30" s="7">
        <v>0</v>
      </c>
      <c r="H30" s="7">
        <v>0</v>
      </c>
      <c r="I30" s="7">
        <f t="shared" si="3"/>
        <v>0</v>
      </c>
      <c r="J30" s="7">
        <f t="shared" si="4"/>
        <v>0</v>
      </c>
      <c r="K30" s="106">
        <f t="shared" si="5"/>
        <v>0</v>
      </c>
      <c r="L30" s="106">
        <v>0</v>
      </c>
      <c r="M30" s="7">
        <f>SUM(J30:L30)</f>
        <v>0</v>
      </c>
      <c r="N30" s="8" t="str">
        <f t="shared" si="6"/>
        <v>Validado</v>
      </c>
      <c r="O30" s="8">
        <v>0</v>
      </c>
    </row>
    <row r="31" spans="1:15" x14ac:dyDescent="0.2">
      <c r="I31" s="7">
        <f>SUM(I27:I30)</f>
        <v>0</v>
      </c>
      <c r="J31" s="7">
        <f t="shared" ref="J31:M31" si="7">SUM(J27:J30)</f>
        <v>0</v>
      </c>
      <c r="K31" s="106">
        <f t="shared" si="7"/>
        <v>0</v>
      </c>
      <c r="L31" s="106">
        <f t="shared" si="7"/>
        <v>0</v>
      </c>
      <c r="M31" s="7">
        <f t="shared" si="7"/>
        <v>0</v>
      </c>
      <c r="N31" s="8" t="str">
        <f>IF(I31=M31,"Validado","Error")</f>
        <v>Validado</v>
      </c>
      <c r="O31" s="8">
        <v>0</v>
      </c>
    </row>
    <row r="32" spans="1:15" ht="13.5" thickBot="1" x14ac:dyDescent="0.25"/>
    <row r="33" spans="1:17" ht="13.5" thickBot="1" x14ac:dyDescent="0.25">
      <c r="A33" s="192" t="s">
        <v>43</v>
      </c>
      <c r="B33" s="193"/>
      <c r="C33" s="193"/>
      <c r="D33" s="193"/>
      <c r="E33" s="193"/>
      <c r="F33" s="194"/>
    </row>
    <row r="34" spans="1:17" x14ac:dyDescent="0.2">
      <c r="I34" s="180" t="s">
        <v>23</v>
      </c>
      <c r="J34" s="181"/>
      <c r="K34" s="181"/>
    </row>
    <row r="35" spans="1:17" s="54" customFormat="1" ht="63.75" x14ac:dyDescent="0.2">
      <c r="A35" s="53" t="s">
        <v>24</v>
      </c>
      <c r="B35" s="53" t="s">
        <v>25</v>
      </c>
      <c r="C35" s="53" t="s">
        <v>26</v>
      </c>
      <c r="D35" s="93" t="s">
        <v>44</v>
      </c>
      <c r="E35" s="53" t="s">
        <v>40</v>
      </c>
      <c r="F35" s="53" t="s">
        <v>41</v>
      </c>
      <c r="G35" s="53" t="s">
        <v>29</v>
      </c>
      <c r="H35" s="62" t="s">
        <v>30</v>
      </c>
      <c r="I35" s="55" t="s">
        <v>31</v>
      </c>
      <c r="J35" s="55" t="s">
        <v>32</v>
      </c>
      <c r="K35" s="55" t="s">
        <v>33</v>
      </c>
      <c r="L35" s="53" t="s">
        <v>34</v>
      </c>
      <c r="M35" s="53" t="s">
        <v>35</v>
      </c>
    </row>
    <row r="36" spans="1:17" x14ac:dyDescent="0.2">
      <c r="A36" s="7" t="s">
        <v>36</v>
      </c>
      <c r="B36" s="7" t="s">
        <v>36</v>
      </c>
      <c r="C36" s="7" t="s">
        <v>36</v>
      </c>
      <c r="D36" s="7"/>
      <c r="E36" s="7">
        <v>0</v>
      </c>
      <c r="F36" s="7">
        <v>0</v>
      </c>
      <c r="G36" s="7">
        <v>0</v>
      </c>
      <c r="H36" s="7">
        <f>(E36+F36)*G36</f>
        <v>0</v>
      </c>
      <c r="I36" s="7">
        <f>E36*G36</f>
        <v>0</v>
      </c>
      <c r="J36" s="7">
        <f>F36*G36</f>
        <v>0</v>
      </c>
      <c r="K36" s="7">
        <v>0</v>
      </c>
      <c r="L36" s="7">
        <f>SUM(I36:K36)</f>
        <v>0</v>
      </c>
      <c r="M36" s="8" t="str">
        <f>IF(AND(D36&gt;=36,E36&lt;=500000,H36=L36),"Validado","Error")</f>
        <v>Error</v>
      </c>
      <c r="O36" s="54"/>
    </row>
    <row r="37" spans="1:17" x14ac:dyDescent="0.2">
      <c r="A37" s="7" t="s">
        <v>36</v>
      </c>
      <c r="B37" s="7" t="s">
        <v>36</v>
      </c>
      <c r="C37" s="7" t="s">
        <v>36</v>
      </c>
      <c r="D37" s="7"/>
      <c r="E37" s="7">
        <v>0</v>
      </c>
      <c r="F37" s="7">
        <v>0</v>
      </c>
      <c r="G37" s="7">
        <v>0</v>
      </c>
      <c r="H37" s="7">
        <f>(E37+F37)*G37</f>
        <v>0</v>
      </c>
      <c r="I37" s="7">
        <f t="shared" ref="I37:I39" si="8">E37*G37</f>
        <v>0</v>
      </c>
      <c r="J37" s="7">
        <f t="shared" ref="J37:J39" si="9">F37*G37</f>
        <v>0</v>
      </c>
      <c r="K37" s="7">
        <v>0</v>
      </c>
      <c r="L37" s="7">
        <f>SUM(I37:K37)</f>
        <v>0</v>
      </c>
      <c r="M37" s="8" t="str">
        <f t="shared" ref="M37:M39" si="10">IF(AND(D37&gt;=36,E37&lt;=500000,H37=L37),"Validado","Error")</f>
        <v>Error</v>
      </c>
      <c r="O37" s="54"/>
    </row>
    <row r="38" spans="1:17" x14ac:dyDescent="0.2">
      <c r="A38" s="7" t="s">
        <v>36</v>
      </c>
      <c r="B38" s="7" t="s">
        <v>36</v>
      </c>
      <c r="C38" s="7" t="s">
        <v>36</v>
      </c>
      <c r="D38" s="7"/>
      <c r="E38" s="7">
        <v>0</v>
      </c>
      <c r="F38" s="7">
        <v>0</v>
      </c>
      <c r="G38" s="7">
        <v>0</v>
      </c>
      <c r="H38" s="7">
        <f>(E38+F38)*G38</f>
        <v>0</v>
      </c>
      <c r="I38" s="7">
        <f t="shared" si="8"/>
        <v>0</v>
      </c>
      <c r="J38" s="7">
        <f t="shared" si="9"/>
        <v>0</v>
      </c>
      <c r="K38" s="7">
        <v>0</v>
      </c>
      <c r="L38" s="7">
        <f>SUM(I38:K38)</f>
        <v>0</v>
      </c>
      <c r="M38" s="8" t="str">
        <f t="shared" si="10"/>
        <v>Error</v>
      </c>
      <c r="O38" s="54"/>
    </row>
    <row r="39" spans="1:17" x14ac:dyDescent="0.2">
      <c r="A39" s="7" t="s">
        <v>36</v>
      </c>
      <c r="B39" s="7" t="s">
        <v>36</v>
      </c>
      <c r="C39" s="7" t="s">
        <v>36</v>
      </c>
      <c r="D39" s="7"/>
      <c r="E39" s="7">
        <v>0</v>
      </c>
      <c r="F39" s="7">
        <v>0</v>
      </c>
      <c r="G39" s="7">
        <v>0</v>
      </c>
      <c r="H39" s="7">
        <f>(E39+F39)*G39</f>
        <v>0</v>
      </c>
      <c r="I39" s="7">
        <f t="shared" si="8"/>
        <v>0</v>
      </c>
      <c r="J39" s="7">
        <f t="shared" si="9"/>
        <v>0</v>
      </c>
      <c r="K39" s="7">
        <v>0</v>
      </c>
      <c r="L39" s="7">
        <f>SUM(I39:K39)</f>
        <v>0</v>
      </c>
      <c r="M39" s="8" t="str">
        <f t="shared" si="10"/>
        <v>Error</v>
      </c>
      <c r="O39" s="54"/>
    </row>
    <row r="40" spans="1:17" x14ac:dyDescent="0.2">
      <c r="H40" s="7">
        <f>SUM(H36:H39)</f>
        <v>0</v>
      </c>
      <c r="I40" s="7">
        <f>SUM(I36:I39)</f>
        <v>0</v>
      </c>
      <c r="J40" s="7">
        <f t="shared" ref="J40:L40" si="11">SUM(J36:J39)</f>
        <v>0</v>
      </c>
      <c r="K40" s="7">
        <f t="shared" si="11"/>
        <v>0</v>
      </c>
      <c r="L40" s="7">
        <f t="shared" si="11"/>
        <v>0</v>
      </c>
      <c r="M40" s="8" t="str">
        <f>IF(H40=L40,"Validado","Error")</f>
        <v>Validado</v>
      </c>
      <c r="O40" s="54"/>
    </row>
    <row r="41" spans="1:17" ht="13.5" thickBot="1" x14ac:dyDescent="0.25">
      <c r="Q41" s="54"/>
    </row>
    <row r="42" spans="1:17" ht="13.5" thickBot="1" x14ac:dyDescent="0.25">
      <c r="A42" s="192" t="s">
        <v>45</v>
      </c>
      <c r="B42" s="193"/>
      <c r="C42" s="193"/>
      <c r="D42" s="193"/>
      <c r="E42" s="193"/>
      <c r="F42" s="194"/>
    </row>
    <row r="43" spans="1:17" x14ac:dyDescent="0.2">
      <c r="I43" s="198" t="s">
        <v>23</v>
      </c>
      <c r="J43" s="198"/>
      <c r="K43" s="198"/>
    </row>
    <row r="44" spans="1:17" s="54" customFormat="1" ht="51" x14ac:dyDescent="0.2">
      <c r="A44" s="53" t="s">
        <v>24</v>
      </c>
      <c r="B44" s="53" t="s">
        <v>25</v>
      </c>
      <c r="C44" s="53" t="s">
        <v>26</v>
      </c>
      <c r="D44" s="53" t="s">
        <v>27</v>
      </c>
      <c r="E44" s="53" t="s">
        <v>39</v>
      </c>
      <c r="F44" s="53" t="s">
        <v>28</v>
      </c>
      <c r="G44" s="53" t="s">
        <v>29</v>
      </c>
      <c r="H44" s="62" t="s">
        <v>30</v>
      </c>
      <c r="I44" s="55" t="s">
        <v>31</v>
      </c>
      <c r="J44" s="55" t="s">
        <v>32</v>
      </c>
      <c r="K44" s="55" t="s">
        <v>33</v>
      </c>
      <c r="L44" s="53" t="s">
        <v>34</v>
      </c>
      <c r="M44" s="53" t="s">
        <v>35</v>
      </c>
    </row>
    <row r="45" spans="1:17" x14ac:dyDescent="0.2">
      <c r="A45" s="7" t="s">
        <v>36</v>
      </c>
      <c r="B45" s="7" t="s">
        <v>36</v>
      </c>
      <c r="C45" s="7" t="s">
        <v>36</v>
      </c>
      <c r="D45" s="7">
        <v>0</v>
      </c>
      <c r="E45" s="7">
        <v>0</v>
      </c>
      <c r="F45" s="7">
        <v>0</v>
      </c>
      <c r="G45" s="7">
        <v>0</v>
      </c>
      <c r="H45" s="7">
        <f>F45*G45</f>
        <v>0</v>
      </c>
      <c r="I45" s="63" t="s">
        <v>46</v>
      </c>
      <c r="J45" s="64">
        <v>0</v>
      </c>
      <c r="K45" s="7">
        <v>0</v>
      </c>
      <c r="L45" s="7">
        <f>SUM(I45:K45)</f>
        <v>0</v>
      </c>
      <c r="M45" s="8" t="str">
        <f>IF(H45=L45,"Validado","Error")</f>
        <v>Validado</v>
      </c>
    </row>
    <row r="46" spans="1:17" x14ac:dyDescent="0.2">
      <c r="A46" s="7" t="s">
        <v>36</v>
      </c>
      <c r="B46" s="7" t="s">
        <v>36</v>
      </c>
      <c r="C46" s="7" t="s">
        <v>36</v>
      </c>
      <c r="D46" s="7">
        <v>0</v>
      </c>
      <c r="E46" s="7">
        <v>0</v>
      </c>
      <c r="F46" s="7">
        <f t="shared" ref="F46:F48" si="12">D46*E46</f>
        <v>0</v>
      </c>
      <c r="G46" s="7">
        <v>0</v>
      </c>
      <c r="H46" s="7">
        <f t="shared" ref="H46:H48" si="13">F46*G46</f>
        <v>0</v>
      </c>
      <c r="I46" s="63" t="s">
        <v>46</v>
      </c>
      <c r="J46" s="64">
        <v>0</v>
      </c>
      <c r="K46" s="7">
        <v>0</v>
      </c>
      <c r="L46" s="7">
        <f>SUM(I46:K46)</f>
        <v>0</v>
      </c>
      <c r="M46" s="8" t="str">
        <f>IF(H46=L46,"Validado","Error")</f>
        <v>Validado</v>
      </c>
    </row>
    <row r="47" spans="1:17" x14ac:dyDescent="0.2">
      <c r="A47" s="7" t="s">
        <v>36</v>
      </c>
      <c r="B47" s="7" t="s">
        <v>36</v>
      </c>
      <c r="C47" s="7" t="s">
        <v>36</v>
      </c>
      <c r="D47" s="7">
        <v>0</v>
      </c>
      <c r="E47" s="7">
        <v>0</v>
      </c>
      <c r="F47" s="7">
        <f t="shared" si="12"/>
        <v>0</v>
      </c>
      <c r="G47" s="7">
        <v>0</v>
      </c>
      <c r="H47" s="7">
        <f t="shared" si="13"/>
        <v>0</v>
      </c>
      <c r="I47" s="63" t="s">
        <v>46</v>
      </c>
      <c r="J47" s="64">
        <v>0</v>
      </c>
      <c r="K47" s="7">
        <v>0</v>
      </c>
      <c r="L47" s="7">
        <f>SUM(I47:K47)</f>
        <v>0</v>
      </c>
      <c r="M47" s="8" t="str">
        <f>IF(H47=L47,"Validado","Error")</f>
        <v>Validado</v>
      </c>
    </row>
    <row r="48" spans="1:17" x14ac:dyDescent="0.2">
      <c r="A48" s="7" t="s">
        <v>36</v>
      </c>
      <c r="B48" s="7" t="s">
        <v>36</v>
      </c>
      <c r="C48" s="7" t="s">
        <v>36</v>
      </c>
      <c r="D48" s="7">
        <v>0</v>
      </c>
      <c r="E48" s="7">
        <v>0</v>
      </c>
      <c r="F48" s="7">
        <f t="shared" si="12"/>
        <v>0</v>
      </c>
      <c r="G48" s="7">
        <v>0</v>
      </c>
      <c r="H48" s="7">
        <f t="shared" si="13"/>
        <v>0</v>
      </c>
      <c r="I48" s="63" t="s">
        <v>46</v>
      </c>
      <c r="J48" s="64">
        <v>0</v>
      </c>
      <c r="K48" s="7">
        <v>0</v>
      </c>
      <c r="L48" s="7">
        <f>SUM(I48:K48)</f>
        <v>0</v>
      </c>
      <c r="M48" s="8" t="str">
        <f>IF(H48=L48,"Validado","Error")</f>
        <v>Validado</v>
      </c>
    </row>
    <row r="49" spans="1:17" x14ac:dyDescent="0.2">
      <c r="H49" s="7">
        <f>SUM(H45:H48)</f>
        <v>0</v>
      </c>
      <c r="I49" s="63">
        <v>0</v>
      </c>
      <c r="J49" s="64">
        <f>SUM(J45:J48)</f>
        <v>0</v>
      </c>
      <c r="K49" s="7">
        <f t="shared" ref="K49" si="14">SUM(K45:K48)</f>
        <v>0</v>
      </c>
      <c r="L49" s="7">
        <f>SUM(L45:L48)</f>
        <v>0</v>
      </c>
      <c r="M49" s="8" t="str">
        <f>IF(H49=L49,"Validado","Error")</f>
        <v>Validado</v>
      </c>
    </row>
    <row r="50" spans="1:17" ht="13.5" thickBot="1" x14ac:dyDescent="0.25">
      <c r="Q50" s="54"/>
    </row>
    <row r="51" spans="1:17" ht="13.5" thickBot="1" x14ac:dyDescent="0.25">
      <c r="A51" s="192" t="s">
        <v>47</v>
      </c>
      <c r="B51" s="193"/>
      <c r="C51" s="193"/>
      <c r="D51" s="193"/>
      <c r="E51" s="193"/>
      <c r="F51" s="194"/>
    </row>
    <row r="52" spans="1:17" x14ac:dyDescent="0.2">
      <c r="I52" s="180" t="s">
        <v>23</v>
      </c>
      <c r="J52" s="181"/>
      <c r="K52" s="181"/>
    </row>
    <row r="53" spans="1:17" s="54" customFormat="1" ht="38.25" x14ac:dyDescent="0.2">
      <c r="A53" s="53" t="s">
        <v>24</v>
      </c>
      <c r="B53" s="53" t="s">
        <v>48</v>
      </c>
      <c r="C53" s="53" t="s">
        <v>49</v>
      </c>
      <c r="D53" s="53" t="s">
        <v>50</v>
      </c>
      <c r="E53" s="53" t="s">
        <v>51</v>
      </c>
      <c r="F53" s="53" t="s">
        <v>52</v>
      </c>
      <c r="G53" s="62" t="s">
        <v>30</v>
      </c>
      <c r="H53" s="55" t="s">
        <v>31</v>
      </c>
      <c r="I53" s="55" t="s">
        <v>32</v>
      </c>
      <c r="J53" s="55" t="s">
        <v>33</v>
      </c>
      <c r="K53" s="53" t="s">
        <v>34</v>
      </c>
      <c r="L53" s="53" t="s">
        <v>35</v>
      </c>
    </row>
    <row r="54" spans="1:17" x14ac:dyDescent="0.2">
      <c r="A54" s="7" t="s">
        <v>36</v>
      </c>
      <c r="B54" s="7" t="s">
        <v>36</v>
      </c>
      <c r="C54" s="7" t="s">
        <v>36</v>
      </c>
      <c r="D54" s="7" t="s">
        <v>36</v>
      </c>
      <c r="E54" s="7">
        <v>0</v>
      </c>
      <c r="F54" s="7">
        <v>0</v>
      </c>
      <c r="G54" s="7">
        <f>E54*F54</f>
        <v>0</v>
      </c>
      <c r="H54" s="7">
        <v>0</v>
      </c>
      <c r="I54" s="7">
        <v>0</v>
      </c>
      <c r="J54" s="7">
        <v>0</v>
      </c>
      <c r="K54" s="7">
        <f>SUM(H54:J54)</f>
        <v>0</v>
      </c>
      <c r="L54" s="8" t="str">
        <f>IF(G54=K54,"Validado","Error")</f>
        <v>Validado</v>
      </c>
    </row>
    <row r="55" spans="1:17" x14ac:dyDescent="0.2">
      <c r="A55" s="7" t="s">
        <v>36</v>
      </c>
      <c r="B55" s="7" t="s">
        <v>36</v>
      </c>
      <c r="C55" s="7" t="s">
        <v>36</v>
      </c>
      <c r="D55" s="7" t="s">
        <v>36</v>
      </c>
      <c r="E55" s="7">
        <v>0</v>
      </c>
      <c r="F55" s="7">
        <v>0</v>
      </c>
      <c r="G55" s="7">
        <f t="shared" ref="G55:G57" si="15">E55*F55</f>
        <v>0</v>
      </c>
      <c r="H55" s="7">
        <v>0</v>
      </c>
      <c r="I55" s="7">
        <v>0</v>
      </c>
      <c r="J55" s="7">
        <v>0</v>
      </c>
      <c r="K55" s="7">
        <f>SUM(H55:J55)</f>
        <v>0</v>
      </c>
      <c r="L55" s="8" t="str">
        <f>IF(G55=K55,"Validado","Error")</f>
        <v>Validado</v>
      </c>
    </row>
    <row r="56" spans="1:17" x14ac:dyDescent="0.2">
      <c r="A56" s="7" t="s">
        <v>36</v>
      </c>
      <c r="B56" s="7" t="s">
        <v>36</v>
      </c>
      <c r="C56" s="7" t="s">
        <v>36</v>
      </c>
      <c r="D56" s="7" t="s">
        <v>36</v>
      </c>
      <c r="E56" s="7">
        <v>0</v>
      </c>
      <c r="F56" s="7">
        <v>0</v>
      </c>
      <c r="G56" s="7">
        <f t="shared" si="15"/>
        <v>0</v>
      </c>
      <c r="H56" s="7">
        <v>0</v>
      </c>
      <c r="I56" s="7">
        <v>0</v>
      </c>
      <c r="J56" s="7">
        <v>0</v>
      </c>
      <c r="K56" s="7">
        <f>SUM(H56:J56)</f>
        <v>0</v>
      </c>
      <c r="L56" s="8" t="str">
        <f>IF(G56=K56,"Validado","Error")</f>
        <v>Validado</v>
      </c>
    </row>
    <row r="57" spans="1:17" x14ac:dyDescent="0.2">
      <c r="A57" s="7" t="s">
        <v>36</v>
      </c>
      <c r="B57" s="7" t="s">
        <v>36</v>
      </c>
      <c r="C57" s="7" t="s">
        <v>36</v>
      </c>
      <c r="D57" s="7" t="s">
        <v>36</v>
      </c>
      <c r="E57" s="7">
        <v>0</v>
      </c>
      <c r="F57" s="7">
        <v>0</v>
      </c>
      <c r="G57" s="97">
        <f t="shared" si="15"/>
        <v>0</v>
      </c>
      <c r="H57" s="7">
        <v>0</v>
      </c>
      <c r="I57" s="7">
        <v>0</v>
      </c>
      <c r="J57" s="7">
        <v>0</v>
      </c>
      <c r="K57" s="7">
        <f>SUM(H57:J57)</f>
        <v>0</v>
      </c>
      <c r="L57" s="8" t="str">
        <f>IF(G57=K57,"Validado","Error")</f>
        <v>Validado</v>
      </c>
    </row>
    <row r="58" spans="1:17" x14ac:dyDescent="0.2">
      <c r="G58" s="95">
        <f>SUM(G54:G57)</f>
        <v>0</v>
      </c>
      <c r="H58" s="96">
        <f>SUM(H54:H57)</f>
        <v>0</v>
      </c>
      <c r="I58" s="7">
        <f>SUM(I54:I57)</f>
        <v>0</v>
      </c>
      <c r="J58" s="7">
        <f>SUM(J54:J57)</f>
        <v>0</v>
      </c>
      <c r="K58" s="94">
        <f>SUM(H58:J58)</f>
        <v>0</v>
      </c>
      <c r="L58" s="8" t="str">
        <f>IF(G58=K58,"Validado","Error")</f>
        <v>Validado</v>
      </c>
    </row>
    <row r="59" spans="1:17" ht="13.5" thickBot="1" x14ac:dyDescent="0.25"/>
    <row r="60" spans="1:17" ht="13.5" thickBot="1" x14ac:dyDescent="0.25">
      <c r="A60" s="192" t="s">
        <v>53</v>
      </c>
      <c r="B60" s="193"/>
      <c r="C60" s="193"/>
      <c r="D60" s="193"/>
      <c r="E60" s="193"/>
      <c r="F60" s="194"/>
    </row>
    <row r="61" spans="1:17" x14ac:dyDescent="0.2">
      <c r="H61" s="179" t="s">
        <v>23</v>
      </c>
      <c r="I61" s="179"/>
      <c r="J61" s="179"/>
    </row>
    <row r="62" spans="1:17" ht="38.25" x14ac:dyDescent="0.2">
      <c r="A62" s="53" t="s">
        <v>24</v>
      </c>
      <c r="B62" s="53" t="s">
        <v>48</v>
      </c>
      <c r="C62" s="53" t="s">
        <v>49</v>
      </c>
      <c r="D62" s="53" t="s">
        <v>50</v>
      </c>
      <c r="E62" s="53" t="s">
        <v>51</v>
      </c>
      <c r="F62" s="53" t="s">
        <v>54</v>
      </c>
      <c r="G62" s="62" t="s">
        <v>30</v>
      </c>
      <c r="H62" s="55" t="s">
        <v>31</v>
      </c>
      <c r="I62" s="55" t="s">
        <v>32</v>
      </c>
      <c r="J62" s="55" t="s">
        <v>33</v>
      </c>
      <c r="K62" s="53" t="s">
        <v>34</v>
      </c>
      <c r="L62" s="53" t="s">
        <v>35</v>
      </c>
    </row>
    <row r="63" spans="1:17" x14ac:dyDescent="0.2">
      <c r="A63" s="7" t="s">
        <v>36</v>
      </c>
      <c r="B63" s="7" t="s">
        <v>36</v>
      </c>
      <c r="C63" s="7" t="s">
        <v>36</v>
      </c>
      <c r="D63" s="7" t="s">
        <v>36</v>
      </c>
      <c r="E63" s="7">
        <v>0</v>
      </c>
      <c r="F63" s="7">
        <v>0</v>
      </c>
      <c r="G63" s="7">
        <f>E63*F63</f>
        <v>0</v>
      </c>
      <c r="H63" s="7">
        <v>0</v>
      </c>
      <c r="I63" s="7">
        <v>0</v>
      </c>
      <c r="J63" s="7">
        <v>0</v>
      </c>
      <c r="K63" s="7">
        <f>SUM(H63:J63)</f>
        <v>0</v>
      </c>
      <c r="L63" s="8" t="str">
        <f>IF(G63=K63,"Validado","Error")</f>
        <v>Validado</v>
      </c>
    </row>
    <row r="64" spans="1:17" x14ac:dyDescent="0.2">
      <c r="A64" s="7" t="s">
        <v>36</v>
      </c>
      <c r="B64" s="7" t="s">
        <v>36</v>
      </c>
      <c r="C64" s="7" t="s">
        <v>36</v>
      </c>
      <c r="D64" s="7" t="s">
        <v>36</v>
      </c>
      <c r="E64" s="7">
        <v>0</v>
      </c>
      <c r="F64" s="7">
        <v>0</v>
      </c>
      <c r="G64" s="7">
        <f t="shared" ref="G64:G66" si="16">E64*F64</f>
        <v>0</v>
      </c>
      <c r="H64" s="7">
        <v>0</v>
      </c>
      <c r="I64" s="7">
        <v>0</v>
      </c>
      <c r="J64" s="7">
        <v>0</v>
      </c>
      <c r="K64" s="7">
        <f>SUM(H64:J64)</f>
        <v>0</v>
      </c>
      <c r="L64" s="8" t="str">
        <f>IF(G64=K64,"Validado","Error")</f>
        <v>Validado</v>
      </c>
    </row>
    <row r="65" spans="1:12" x14ac:dyDescent="0.2">
      <c r="A65" s="7" t="s">
        <v>36</v>
      </c>
      <c r="B65" s="7" t="s">
        <v>36</v>
      </c>
      <c r="C65" s="7" t="s">
        <v>36</v>
      </c>
      <c r="D65" s="7" t="s">
        <v>36</v>
      </c>
      <c r="E65" s="7">
        <v>0</v>
      </c>
      <c r="F65" s="7">
        <v>0</v>
      </c>
      <c r="G65" s="7">
        <f t="shared" si="16"/>
        <v>0</v>
      </c>
      <c r="H65" s="7">
        <v>0</v>
      </c>
      <c r="I65" s="7">
        <v>0</v>
      </c>
      <c r="J65" s="7">
        <v>0</v>
      </c>
      <c r="K65" s="7">
        <f>SUM(H65:J65)</f>
        <v>0</v>
      </c>
      <c r="L65" s="8" t="str">
        <f>IF(G65=K65,"Validado","Error")</f>
        <v>Validado</v>
      </c>
    </row>
    <row r="66" spans="1:12" x14ac:dyDescent="0.2">
      <c r="A66" s="7" t="s">
        <v>36</v>
      </c>
      <c r="B66" s="7" t="s">
        <v>36</v>
      </c>
      <c r="C66" s="7" t="s">
        <v>36</v>
      </c>
      <c r="D66" s="7" t="s">
        <v>36</v>
      </c>
      <c r="E66" s="7">
        <v>0</v>
      </c>
      <c r="F66" s="7">
        <v>0</v>
      </c>
      <c r="G66" s="97">
        <f t="shared" si="16"/>
        <v>0</v>
      </c>
      <c r="H66" s="7">
        <v>0</v>
      </c>
      <c r="I66" s="7">
        <v>0</v>
      </c>
      <c r="J66" s="7">
        <v>0</v>
      </c>
      <c r="K66" s="7">
        <f>SUM(H66:J66)</f>
        <v>0</v>
      </c>
      <c r="L66" s="8" t="str">
        <f>IF(G66=K66,"Validado","Error")</f>
        <v>Validado</v>
      </c>
    </row>
    <row r="67" spans="1:12" x14ac:dyDescent="0.2">
      <c r="G67" s="95">
        <f>SUM(G63:G66)</f>
        <v>0</v>
      </c>
      <c r="H67" s="96">
        <f>SUM(H63:H66)</f>
        <v>0</v>
      </c>
      <c r="I67" s="7">
        <f>SUM(I63:I66)</f>
        <v>0</v>
      </c>
      <c r="J67" s="7">
        <f>SUM(J63:J66)</f>
        <v>0</v>
      </c>
      <c r="K67" s="94">
        <f>SUM(K63:K66)</f>
        <v>0</v>
      </c>
      <c r="L67" s="8" t="str">
        <f>IF(G67=K67,"Validado","Error")</f>
        <v>Validado</v>
      </c>
    </row>
    <row r="68" spans="1:12" ht="13.5" thickBot="1" x14ac:dyDescent="0.25"/>
    <row r="69" spans="1:12" ht="13.5" thickBot="1" x14ac:dyDescent="0.25">
      <c r="A69" s="192" t="s">
        <v>55</v>
      </c>
      <c r="B69" s="193"/>
      <c r="C69" s="193"/>
      <c r="D69" s="193"/>
      <c r="E69" s="193"/>
      <c r="F69" s="194"/>
    </row>
    <row r="70" spans="1:12" x14ac:dyDescent="0.2">
      <c r="H70" s="180" t="s">
        <v>23</v>
      </c>
      <c r="I70" s="181"/>
      <c r="J70" s="181"/>
    </row>
    <row r="71" spans="1:12" ht="38.25" x14ac:dyDescent="0.2">
      <c r="A71" s="53" t="s">
        <v>24</v>
      </c>
      <c r="B71" s="53" t="s">
        <v>48</v>
      </c>
      <c r="C71" s="53" t="s">
        <v>49</v>
      </c>
      <c r="D71" s="53" t="s">
        <v>50</v>
      </c>
      <c r="E71" s="53" t="s">
        <v>51</v>
      </c>
      <c r="F71" s="53" t="s">
        <v>56</v>
      </c>
      <c r="G71" s="62" t="s">
        <v>30</v>
      </c>
      <c r="H71" s="55" t="s">
        <v>31</v>
      </c>
      <c r="I71" s="55" t="s">
        <v>32</v>
      </c>
      <c r="J71" s="55" t="s">
        <v>33</v>
      </c>
      <c r="K71" s="53" t="s">
        <v>34</v>
      </c>
      <c r="L71" s="53" t="s">
        <v>35</v>
      </c>
    </row>
    <row r="72" spans="1:12" x14ac:dyDescent="0.2">
      <c r="A72" s="7" t="s">
        <v>57</v>
      </c>
      <c r="B72" s="7" t="s">
        <v>36</v>
      </c>
      <c r="C72" s="137" t="s">
        <v>36</v>
      </c>
      <c r="D72" s="7" t="s">
        <v>36</v>
      </c>
      <c r="E72" s="7">
        <v>0</v>
      </c>
      <c r="F72" s="7">
        <v>0</v>
      </c>
      <c r="G72" s="7">
        <f>E72*F72</f>
        <v>0</v>
      </c>
      <c r="H72" s="7">
        <v>0</v>
      </c>
      <c r="I72" s="7">
        <v>0</v>
      </c>
      <c r="J72" s="7"/>
      <c r="K72" s="7">
        <f t="shared" ref="K72:K76" si="17">SUM(H72:J72)</f>
        <v>0</v>
      </c>
      <c r="L72" s="8" t="str">
        <f t="shared" ref="L72:L77" si="18">IF(G72=K72,"Validado","Error")</f>
        <v>Validado</v>
      </c>
    </row>
    <row r="73" spans="1:12" x14ac:dyDescent="0.2">
      <c r="A73" s="7" t="s">
        <v>58</v>
      </c>
      <c r="B73" s="7" t="s">
        <v>36</v>
      </c>
      <c r="C73" s="7" t="s">
        <v>36</v>
      </c>
      <c r="D73" s="7" t="s">
        <v>36</v>
      </c>
      <c r="E73" s="7">
        <v>2</v>
      </c>
      <c r="F73" s="7">
        <v>0</v>
      </c>
      <c r="G73" s="7">
        <f t="shared" ref="G73:G76" si="19">E73*F73</f>
        <v>0</v>
      </c>
      <c r="H73" s="7">
        <v>0</v>
      </c>
      <c r="I73" s="7">
        <v>0</v>
      </c>
      <c r="J73" s="7">
        <v>0</v>
      </c>
      <c r="K73" s="7">
        <f t="shared" si="17"/>
        <v>0</v>
      </c>
      <c r="L73" s="8" t="str">
        <f t="shared" si="18"/>
        <v>Validado</v>
      </c>
    </row>
    <row r="74" spans="1:12" x14ac:dyDescent="0.2">
      <c r="A74" s="7" t="s">
        <v>58</v>
      </c>
      <c r="B74" s="7" t="s">
        <v>36</v>
      </c>
      <c r="C74" s="7" t="s">
        <v>36</v>
      </c>
      <c r="D74" s="7" t="s">
        <v>36</v>
      </c>
      <c r="E74" s="7">
        <v>0</v>
      </c>
      <c r="F74" s="7">
        <v>0</v>
      </c>
      <c r="G74" s="7">
        <f t="shared" si="19"/>
        <v>0</v>
      </c>
      <c r="H74" s="7">
        <v>0</v>
      </c>
      <c r="I74" s="7">
        <v>0</v>
      </c>
      <c r="J74" s="7">
        <v>0</v>
      </c>
      <c r="K74" s="7">
        <f t="shared" si="17"/>
        <v>0</v>
      </c>
      <c r="L74" s="8" t="str">
        <f t="shared" si="18"/>
        <v>Validado</v>
      </c>
    </row>
    <row r="75" spans="1:12" x14ac:dyDescent="0.2">
      <c r="A75" s="7" t="s">
        <v>59</v>
      </c>
      <c r="B75" s="7" t="s">
        <v>36</v>
      </c>
      <c r="C75" s="7" t="s">
        <v>36</v>
      </c>
      <c r="D75" s="7" t="s">
        <v>36</v>
      </c>
      <c r="E75" s="7">
        <v>0</v>
      </c>
      <c r="F75" s="7">
        <v>0</v>
      </c>
      <c r="G75" s="7">
        <f t="shared" si="19"/>
        <v>0</v>
      </c>
      <c r="H75" s="7">
        <v>0</v>
      </c>
      <c r="I75" s="7">
        <v>0</v>
      </c>
      <c r="J75" s="7">
        <v>0</v>
      </c>
      <c r="K75" s="7">
        <f t="shared" si="17"/>
        <v>0</v>
      </c>
      <c r="L75" s="8" t="str">
        <f t="shared" si="18"/>
        <v>Validado</v>
      </c>
    </row>
    <row r="76" spans="1:12" x14ac:dyDescent="0.2">
      <c r="A76" s="7" t="s">
        <v>60</v>
      </c>
      <c r="B76" s="7" t="s">
        <v>36</v>
      </c>
      <c r="C76" s="7" t="s">
        <v>36</v>
      </c>
      <c r="D76" s="7" t="s">
        <v>36</v>
      </c>
      <c r="E76" s="7">
        <v>0</v>
      </c>
      <c r="F76" s="7">
        <v>0</v>
      </c>
      <c r="G76" s="7">
        <f t="shared" si="19"/>
        <v>0</v>
      </c>
      <c r="H76" s="7">
        <v>0</v>
      </c>
      <c r="I76" s="7">
        <v>0</v>
      </c>
      <c r="J76" s="7">
        <v>0</v>
      </c>
      <c r="K76" s="7">
        <f t="shared" si="17"/>
        <v>0</v>
      </c>
      <c r="L76" s="8" t="str">
        <f t="shared" si="18"/>
        <v>Validado</v>
      </c>
    </row>
    <row r="77" spans="1:12" x14ac:dyDescent="0.2">
      <c r="G77" s="7">
        <f>SUM(G72:G76)</f>
        <v>0</v>
      </c>
      <c r="H77" s="7">
        <f>SUM(H72:H76)</f>
        <v>0</v>
      </c>
      <c r="I77" s="7">
        <f>SUM(I72:I76)</f>
        <v>0</v>
      </c>
      <c r="J77" s="7">
        <f>SUM(J72:J76)</f>
        <v>0</v>
      </c>
      <c r="K77" s="7">
        <f>SUM(K72:K76)</f>
        <v>0</v>
      </c>
      <c r="L77" s="8" t="str">
        <f t="shared" si="18"/>
        <v>Validado</v>
      </c>
    </row>
    <row r="79" spans="1:12" ht="13.5" thickBot="1" x14ac:dyDescent="0.25"/>
    <row r="80" spans="1:12" ht="13.5" thickBot="1" x14ac:dyDescent="0.25">
      <c r="A80" s="195" t="s">
        <v>61</v>
      </c>
      <c r="B80" s="196"/>
      <c r="C80" s="196"/>
      <c r="D80" s="196"/>
      <c r="E80" s="196"/>
      <c r="F80" s="197"/>
    </row>
    <row r="82" spans="1:16" ht="38.25" x14ac:dyDescent="0.2">
      <c r="A82" s="55" t="s">
        <v>62</v>
      </c>
      <c r="B82" s="55" t="s">
        <v>31</v>
      </c>
      <c r="C82" s="55" t="s">
        <v>32</v>
      </c>
      <c r="D82" s="55" t="s">
        <v>33</v>
      </c>
      <c r="E82" s="55" t="s">
        <v>30</v>
      </c>
    </row>
    <row r="83" spans="1:16" x14ac:dyDescent="0.2">
      <c r="A83" s="7" t="s">
        <v>63</v>
      </c>
      <c r="B83" s="7">
        <f>H22+J31+I40</f>
        <v>0</v>
      </c>
      <c r="C83" s="7">
        <f>I22+K31+J40+J49</f>
        <v>0</v>
      </c>
      <c r="D83" s="7">
        <f>J22</f>
        <v>0</v>
      </c>
      <c r="E83" s="7">
        <f>SUM(B83:D83)</f>
        <v>0</v>
      </c>
    </row>
    <row r="84" spans="1:16" x14ac:dyDescent="0.2">
      <c r="A84" s="7" t="s">
        <v>47</v>
      </c>
      <c r="B84" s="7">
        <f>H58</f>
        <v>0</v>
      </c>
      <c r="C84" s="7">
        <f>I58</f>
        <v>0</v>
      </c>
      <c r="D84" s="7">
        <f>J58</f>
        <v>0</v>
      </c>
      <c r="E84" s="7">
        <f>SUM(B84:D84)</f>
        <v>0</v>
      </c>
    </row>
    <row r="85" spans="1:16" x14ac:dyDescent="0.2">
      <c r="A85" s="7" t="s">
        <v>64</v>
      </c>
      <c r="B85" s="7">
        <f>H67</f>
        <v>0</v>
      </c>
      <c r="C85" s="7">
        <f>I67</f>
        <v>0</v>
      </c>
      <c r="D85" s="7">
        <f>J67</f>
        <v>0</v>
      </c>
      <c r="E85" s="7">
        <f>SUM(B85:D85)</f>
        <v>0</v>
      </c>
    </row>
    <row r="86" spans="1:16" x14ac:dyDescent="0.2">
      <c r="A86" s="7" t="s">
        <v>65</v>
      </c>
      <c r="B86" s="7">
        <f>H77</f>
        <v>0</v>
      </c>
      <c r="C86" s="7">
        <f>I77</f>
        <v>0</v>
      </c>
      <c r="D86" s="7">
        <f>J77</f>
        <v>0</v>
      </c>
      <c r="E86" s="7">
        <f>SUM(B86:D86)</f>
        <v>0</v>
      </c>
    </row>
    <row r="87" spans="1:16" x14ac:dyDescent="0.2">
      <c r="A87" s="56" t="s">
        <v>34</v>
      </c>
      <c r="B87" s="56">
        <f>SUM(B83:B86)</f>
        <v>0</v>
      </c>
      <c r="C87" s="56">
        <f>SUM(C83:C86)</f>
        <v>0</v>
      </c>
      <c r="D87" s="56">
        <f>SUM(D83:D86)</f>
        <v>0</v>
      </c>
      <c r="E87" s="56">
        <f>SUM(E83:E86)</f>
        <v>0</v>
      </c>
    </row>
    <row r="90" spans="1:16" x14ac:dyDescent="0.2">
      <c r="A90" s="65" t="s">
        <v>66</v>
      </c>
      <c r="B90" s="66" t="s">
        <v>67</v>
      </c>
      <c r="C90" s="67" t="s">
        <v>68</v>
      </c>
      <c r="D90" s="134" t="s">
        <v>69</v>
      </c>
      <c r="E90" s="136" t="s">
        <v>70</v>
      </c>
      <c r="F90" s="68"/>
      <c r="G90" s="68"/>
      <c r="H90" s="68"/>
      <c r="I90" s="68"/>
      <c r="J90" s="68"/>
      <c r="K90" s="68"/>
      <c r="L90" s="68"/>
      <c r="M90" s="68"/>
      <c r="N90" s="68"/>
      <c r="O90" s="68"/>
      <c r="P90" s="68"/>
    </row>
    <row r="91" spans="1:16" x14ac:dyDescent="0.2">
      <c r="A91" s="69" t="s">
        <v>31</v>
      </c>
      <c r="B91" s="100">
        <f>B87</f>
        <v>0</v>
      </c>
      <c r="C91" s="119" t="e">
        <f>B91/$B$94</f>
        <v>#DIV/0!</v>
      </c>
      <c r="D91" s="135" t="e">
        <f>B91/$B$97</f>
        <v>#DIV/0!</v>
      </c>
      <c r="E91" s="133" t="str">
        <f>IF(B91&lt;=26000000,"Validado","Excede")</f>
        <v>Validado</v>
      </c>
      <c r="N91" s="68"/>
      <c r="O91" s="68"/>
      <c r="P91" s="68"/>
    </row>
    <row r="92" spans="1:16" x14ac:dyDescent="0.2">
      <c r="A92" s="70" t="s">
        <v>7</v>
      </c>
      <c r="B92" s="101">
        <f>C87</f>
        <v>0</v>
      </c>
      <c r="C92" s="119" t="e">
        <f t="shared" ref="C92:C93" si="20">B92/$B$94</f>
        <v>#DIV/0!</v>
      </c>
      <c r="D92" s="119" t="e">
        <f t="shared" ref="D92:D93" si="21">B92/$B$97</f>
        <v>#DIV/0!</v>
      </c>
      <c r="N92" s="68"/>
      <c r="O92" s="68"/>
      <c r="P92" s="68"/>
    </row>
    <row r="93" spans="1:16" x14ac:dyDescent="0.2">
      <c r="A93" s="71" t="s">
        <v>71</v>
      </c>
      <c r="B93" s="102">
        <f>D87</f>
        <v>0</v>
      </c>
      <c r="C93" s="119" t="e">
        <f t="shared" si="20"/>
        <v>#DIV/0!</v>
      </c>
      <c r="D93" s="119" t="e">
        <f t="shared" si="21"/>
        <v>#DIV/0!</v>
      </c>
      <c r="N93" s="68"/>
      <c r="O93" s="68"/>
      <c r="P93" s="68"/>
    </row>
    <row r="94" spans="1:16" x14ac:dyDescent="0.2">
      <c r="A94" s="72" t="s">
        <v>72</v>
      </c>
      <c r="B94" s="103">
        <f>SUM(B91:B93)</f>
        <v>0</v>
      </c>
      <c r="C94" s="68"/>
      <c r="D94" s="68"/>
      <c r="E94" s="182" t="s">
        <v>73</v>
      </c>
      <c r="F94" s="182"/>
      <c r="G94" s="182"/>
      <c r="H94" s="182"/>
      <c r="I94" s="182"/>
      <c r="J94" s="182"/>
      <c r="K94" s="182"/>
      <c r="L94" s="182"/>
      <c r="M94" s="182"/>
      <c r="N94" s="68"/>
      <c r="O94" s="68"/>
      <c r="P94" s="68"/>
    </row>
    <row r="95" spans="1:16" x14ac:dyDescent="0.2">
      <c r="E95" s="183" t="s">
        <v>74</v>
      </c>
      <c r="F95" s="183"/>
      <c r="G95" s="183"/>
      <c r="H95" s="183"/>
      <c r="I95" s="183"/>
      <c r="J95" s="183"/>
      <c r="K95" s="183"/>
      <c r="L95" s="183"/>
      <c r="M95" s="68"/>
    </row>
    <row r="96" spans="1:16" x14ac:dyDescent="0.2">
      <c r="E96" s="183"/>
      <c r="F96" s="183"/>
      <c r="G96" s="183"/>
      <c r="H96" s="183"/>
      <c r="I96" s="183"/>
      <c r="J96" s="183"/>
      <c r="K96" s="183"/>
      <c r="L96" s="183"/>
      <c r="M96" s="68"/>
    </row>
    <row r="97" spans="1:7" x14ac:dyDescent="0.2">
      <c r="A97" s="105" t="s">
        <v>75</v>
      </c>
      <c r="B97" s="104">
        <f>'COSTO TOTAL'!B30</f>
        <v>0</v>
      </c>
    </row>
    <row r="105" spans="1:7" x14ac:dyDescent="0.2">
      <c r="G105" s="92"/>
    </row>
    <row r="106" spans="1:7" x14ac:dyDescent="0.2">
      <c r="G106" s="92"/>
    </row>
  </sheetData>
  <mergeCells count="18">
    <mergeCell ref="I43:K43"/>
    <mergeCell ref="I52:K52"/>
    <mergeCell ref="H61:J61"/>
    <mergeCell ref="H70:J70"/>
    <mergeCell ref="E94:M94"/>
    <mergeCell ref="E95:L96"/>
    <mergeCell ref="A9:C13"/>
    <mergeCell ref="A15:F15"/>
    <mergeCell ref="A24:F24"/>
    <mergeCell ref="A33:F33"/>
    <mergeCell ref="A42:F42"/>
    <mergeCell ref="A51:F51"/>
    <mergeCell ref="A60:F60"/>
    <mergeCell ref="A69:F69"/>
    <mergeCell ref="A80:F80"/>
    <mergeCell ref="H16:J16"/>
    <mergeCell ref="J25:L25"/>
    <mergeCell ref="I34:K34"/>
  </mergeCells>
  <conditionalFormatting sqref="D36:D39">
    <cfRule type="cellIs" dxfId="49" priority="19" operator="lessThan">
      <formula>36</formula>
    </cfRule>
  </conditionalFormatting>
  <conditionalFormatting sqref="E36:E39">
    <cfRule type="cellIs" dxfId="48" priority="18" operator="greaterThan">
      <formula>500000</formula>
    </cfRule>
  </conditionalFormatting>
  <conditionalFormatting sqref="D27:D30">
    <cfRule type="cellIs" dxfId="47" priority="17" operator="lessThan">
      <formula>90</formula>
    </cfRule>
  </conditionalFormatting>
  <conditionalFormatting sqref="L18:L22 M67 L63:L66 M58 L54:L57 L72:L77">
    <cfRule type="cellIs" dxfId="46" priority="16" operator="equal">
      <formula>"Error"</formula>
    </cfRule>
  </conditionalFormatting>
  <conditionalFormatting sqref="N27:N31">
    <cfRule type="cellIs" dxfId="45" priority="15" operator="equal">
      <formula>"Error"</formula>
    </cfRule>
  </conditionalFormatting>
  <conditionalFormatting sqref="M36:M40">
    <cfRule type="cellIs" dxfId="44" priority="14" operator="equal">
      <formula>"Error"</formula>
    </cfRule>
  </conditionalFormatting>
  <conditionalFormatting sqref="O27:O30">
    <cfRule type="cellIs" dxfId="43" priority="6" operator="greaterThan">
      <formula>2500000</formula>
    </cfRule>
  </conditionalFormatting>
  <conditionalFormatting sqref="F36:F39">
    <cfRule type="cellIs" dxfId="42" priority="4" operator="lessThan">
      <formula>E36</formula>
    </cfRule>
  </conditionalFormatting>
  <conditionalFormatting sqref="F27:F30">
    <cfRule type="cellIs" dxfId="41" priority="3" operator="greaterThan">
      <formula>2500000</formula>
    </cfRule>
  </conditionalFormatting>
  <conditionalFormatting sqref="M45:M49">
    <cfRule type="cellIs" dxfId="40" priority="1" operator="equal">
      <formula>"Error"</formula>
    </cfRule>
  </conditionalFormatting>
  <pageMargins left="0.75" right="0.75" top="1" bottom="1" header="0" footer="0"/>
  <pageSetup scale="77" fitToHeight="4"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E6B1-1227-4951-BA59-C80C8328EF86}">
  <sheetPr>
    <tabColor theme="0"/>
    <pageSetUpPr fitToPage="1"/>
  </sheetPr>
  <dimension ref="A2:Q106"/>
  <sheetViews>
    <sheetView showGridLines="0" topLeftCell="A69" zoomScaleNormal="100" workbookViewId="0">
      <selection activeCell="D35" sqref="D35"/>
    </sheetView>
  </sheetViews>
  <sheetFormatPr baseColWidth="10" defaultColWidth="11.42578125" defaultRowHeight="12.75" x14ac:dyDescent="0.2"/>
  <cols>
    <col min="1" max="1" width="47.28515625" style="8" customWidth="1"/>
    <col min="2" max="2" width="15.5703125" style="8" customWidth="1"/>
    <col min="3" max="3" width="14.85546875" style="8" customWidth="1"/>
    <col min="4" max="4" width="12" style="8" customWidth="1"/>
    <col min="5" max="5" width="11.85546875" style="8" customWidth="1"/>
    <col min="6" max="6" width="12" style="8" customWidth="1"/>
    <col min="7" max="7" width="13.140625" style="8" customWidth="1"/>
    <col min="8" max="8" width="12.5703125" style="8" customWidth="1"/>
    <col min="9" max="9" width="13.28515625" style="8" customWidth="1"/>
    <col min="10" max="10" width="12.7109375" style="8" customWidth="1"/>
    <col min="11" max="13" width="12.5703125" style="8" customWidth="1"/>
    <col min="14" max="14" width="12.42578125" style="8" customWidth="1"/>
    <col min="15" max="15" width="13.85546875" style="8" customWidth="1"/>
    <col min="16" max="16" width="10.42578125" style="8" bestFit="1" customWidth="1"/>
    <col min="17" max="17" width="14.85546875" style="8" bestFit="1" customWidth="1"/>
    <col min="18" max="16384" width="11.42578125" style="8"/>
  </cols>
  <sheetData>
    <row r="2" spans="1:10" s="10" customFormat="1" ht="15.75" x14ac:dyDescent="0.2">
      <c r="A2" s="10" t="s">
        <v>16</v>
      </c>
    </row>
    <row r="3" spans="1:10" s="10" customFormat="1" ht="15.75" x14ac:dyDescent="0.2">
      <c r="A3" s="47" t="s">
        <v>17</v>
      </c>
    </row>
    <row r="4" spans="1:10" s="2" customFormat="1" x14ac:dyDescent="0.2">
      <c r="A4" s="109" t="s">
        <v>18</v>
      </c>
      <c r="C4" s="108">
        <v>0</v>
      </c>
      <c r="D4" s="3"/>
      <c r="E4" s="3"/>
      <c r="F4" s="3"/>
      <c r="G4" s="3"/>
      <c r="H4" s="3"/>
      <c r="I4" s="3"/>
    </row>
    <row r="5" spans="1:10" s="2" customFormat="1" x14ac:dyDescent="0.2">
      <c r="A5" s="2" t="s">
        <v>19</v>
      </c>
      <c r="C5" s="108">
        <v>0</v>
      </c>
      <c r="D5" s="3"/>
      <c r="E5" s="3"/>
      <c r="F5" s="3"/>
      <c r="G5" s="3"/>
      <c r="H5" s="3"/>
      <c r="I5" s="3"/>
    </row>
    <row r="6" spans="1:10" s="2" customFormat="1" x14ac:dyDescent="0.2">
      <c r="A6" s="2" t="s">
        <v>20</v>
      </c>
      <c r="C6" s="108">
        <v>0</v>
      </c>
      <c r="D6" s="4"/>
      <c r="E6" s="5"/>
      <c r="F6" s="5"/>
      <c r="G6" s="5"/>
      <c r="H6" s="5"/>
      <c r="I6" s="5"/>
    </row>
    <row r="7" spans="1:10" s="2" customFormat="1" x14ac:dyDescent="0.2">
      <c r="A7" s="2" t="s">
        <v>76</v>
      </c>
      <c r="C7" s="107">
        <v>0</v>
      </c>
      <c r="D7" s="4"/>
      <c r="E7" s="5"/>
      <c r="F7" s="5"/>
      <c r="G7" s="5"/>
      <c r="H7" s="5"/>
      <c r="I7" s="5"/>
    </row>
    <row r="9" spans="1:10" x14ac:dyDescent="0.2">
      <c r="A9" s="159" t="s">
        <v>3</v>
      </c>
      <c r="B9" s="184"/>
      <c r="C9" s="185"/>
    </row>
    <row r="10" spans="1:10" x14ac:dyDescent="0.2">
      <c r="A10" s="186"/>
      <c r="B10" s="187"/>
      <c r="C10" s="188"/>
    </row>
    <row r="11" spans="1:10" x14ac:dyDescent="0.2">
      <c r="A11" s="186"/>
      <c r="B11" s="187"/>
      <c r="C11" s="188"/>
    </row>
    <row r="12" spans="1:10" x14ac:dyDescent="0.2">
      <c r="A12" s="186"/>
      <c r="B12" s="187"/>
      <c r="C12" s="188"/>
    </row>
    <row r="13" spans="1:10" x14ac:dyDescent="0.2">
      <c r="A13" s="189"/>
      <c r="B13" s="190"/>
      <c r="C13" s="191"/>
    </row>
    <row r="15" spans="1:10" x14ac:dyDescent="0.2">
      <c r="A15" s="192" t="s">
        <v>22</v>
      </c>
      <c r="B15" s="193"/>
      <c r="C15" s="193"/>
      <c r="D15" s="193"/>
      <c r="E15" s="193"/>
      <c r="F15" s="194"/>
    </row>
    <row r="16" spans="1:10" x14ac:dyDescent="0.2">
      <c r="H16" s="180" t="s">
        <v>23</v>
      </c>
      <c r="I16" s="181"/>
      <c r="J16" s="181"/>
    </row>
    <row r="17" spans="1:15" s="54" customFormat="1" ht="51" x14ac:dyDescent="0.2">
      <c r="A17" s="53" t="s">
        <v>24</v>
      </c>
      <c r="B17" s="53" t="s">
        <v>25</v>
      </c>
      <c r="C17" s="53" t="s">
        <v>26</v>
      </c>
      <c r="D17" s="53" t="s">
        <v>27</v>
      </c>
      <c r="E17" s="53" t="s">
        <v>28</v>
      </c>
      <c r="F17" s="53" t="s">
        <v>29</v>
      </c>
      <c r="G17" s="62" t="s">
        <v>30</v>
      </c>
      <c r="H17" s="55" t="s">
        <v>31</v>
      </c>
      <c r="I17" s="55" t="s">
        <v>32</v>
      </c>
      <c r="J17" s="55" t="s">
        <v>33</v>
      </c>
      <c r="K17" s="53" t="s">
        <v>34</v>
      </c>
      <c r="L17" s="53" t="s">
        <v>35</v>
      </c>
    </row>
    <row r="18" spans="1:15" x14ac:dyDescent="0.2">
      <c r="A18" s="7" t="s">
        <v>36</v>
      </c>
      <c r="B18" s="7" t="s">
        <v>36</v>
      </c>
      <c r="C18" s="7" t="s">
        <v>36</v>
      </c>
      <c r="D18" s="7">
        <v>0</v>
      </c>
      <c r="E18" s="7">
        <v>0</v>
      </c>
      <c r="F18" s="7">
        <v>0</v>
      </c>
      <c r="G18" s="7">
        <f>E18*F18</f>
        <v>0</v>
      </c>
      <c r="H18" s="7">
        <v>0</v>
      </c>
      <c r="I18" s="7">
        <v>0</v>
      </c>
      <c r="J18" s="7">
        <v>0</v>
      </c>
      <c r="K18" s="7">
        <f>SUM(H18:J18)</f>
        <v>0</v>
      </c>
      <c r="L18" s="8" t="str">
        <f>IF(G18=K18,"Validado","Error")</f>
        <v>Validado</v>
      </c>
    </row>
    <row r="19" spans="1:15" x14ac:dyDescent="0.2">
      <c r="A19" s="7" t="s">
        <v>36</v>
      </c>
      <c r="B19" s="7" t="s">
        <v>36</v>
      </c>
      <c r="C19" s="7" t="s">
        <v>36</v>
      </c>
      <c r="D19" s="7">
        <v>0</v>
      </c>
      <c r="E19" s="7">
        <v>0</v>
      </c>
      <c r="F19" s="7">
        <v>0</v>
      </c>
      <c r="G19" s="7">
        <f t="shared" ref="G19:G21" si="0">E19*F19</f>
        <v>0</v>
      </c>
      <c r="H19" s="7">
        <v>0</v>
      </c>
      <c r="I19" s="7">
        <v>0</v>
      </c>
      <c r="J19" s="7">
        <v>0</v>
      </c>
      <c r="K19" s="7">
        <f>SUM(H19:J19)</f>
        <v>0</v>
      </c>
      <c r="L19" s="8" t="str">
        <f>IF(G19=K19,"Validado","Error")</f>
        <v>Validado</v>
      </c>
    </row>
    <row r="20" spans="1:15" x14ac:dyDescent="0.2">
      <c r="A20" s="7" t="s">
        <v>36</v>
      </c>
      <c r="B20" s="7" t="s">
        <v>36</v>
      </c>
      <c r="C20" s="7" t="s">
        <v>36</v>
      </c>
      <c r="D20" s="7">
        <v>0</v>
      </c>
      <c r="E20" s="7">
        <v>0</v>
      </c>
      <c r="F20" s="7">
        <v>0</v>
      </c>
      <c r="G20" s="7">
        <f t="shared" si="0"/>
        <v>0</v>
      </c>
      <c r="H20" s="7">
        <v>0</v>
      </c>
      <c r="I20" s="7">
        <v>0</v>
      </c>
      <c r="J20" s="7">
        <v>0</v>
      </c>
      <c r="K20" s="7">
        <f>SUM(H20:J20)</f>
        <v>0</v>
      </c>
      <c r="L20" s="8" t="str">
        <f>IF(G20=K20,"Validado","Error")</f>
        <v>Validado</v>
      </c>
    </row>
    <row r="21" spans="1:15" x14ac:dyDescent="0.2">
      <c r="A21" s="7" t="s">
        <v>36</v>
      </c>
      <c r="B21" s="7" t="s">
        <v>36</v>
      </c>
      <c r="C21" s="7" t="s">
        <v>36</v>
      </c>
      <c r="D21" s="7">
        <v>0</v>
      </c>
      <c r="E21" s="7">
        <v>0</v>
      </c>
      <c r="F21" s="7">
        <v>0</v>
      </c>
      <c r="G21" s="7">
        <f t="shared" si="0"/>
        <v>0</v>
      </c>
      <c r="H21" s="7">
        <v>0</v>
      </c>
      <c r="I21" s="7">
        <v>0</v>
      </c>
      <c r="J21" s="7">
        <v>0</v>
      </c>
      <c r="K21" s="7">
        <f>SUM(H21:J21)</f>
        <v>0</v>
      </c>
      <c r="L21" s="8" t="str">
        <f>IF(G21=K21,"Validado","Error")</f>
        <v>Validado</v>
      </c>
    </row>
    <row r="22" spans="1:15" x14ac:dyDescent="0.2">
      <c r="G22" s="7">
        <f>SUM(G18:G21)</f>
        <v>0</v>
      </c>
      <c r="H22" s="7">
        <f t="shared" ref="H22:J22" si="1">SUM(H18:H21)</f>
        <v>0</v>
      </c>
      <c r="I22" s="7">
        <f t="shared" si="1"/>
        <v>0</v>
      </c>
      <c r="J22" s="7">
        <f t="shared" si="1"/>
        <v>0</v>
      </c>
      <c r="K22" s="7">
        <f>SUM(K18:K21)</f>
        <v>0</v>
      </c>
      <c r="L22" s="8" t="str">
        <f>IF(G22=K22,"Validado","Error")</f>
        <v>Validado</v>
      </c>
    </row>
    <row r="24" spans="1:15" x14ac:dyDescent="0.2">
      <c r="A24" s="192" t="s">
        <v>37</v>
      </c>
      <c r="B24" s="193"/>
      <c r="C24" s="193"/>
      <c r="D24" s="193"/>
      <c r="E24" s="193"/>
      <c r="F24" s="194"/>
    </row>
    <row r="25" spans="1:15" x14ac:dyDescent="0.2">
      <c r="J25" s="180" t="s">
        <v>23</v>
      </c>
      <c r="K25" s="181"/>
      <c r="L25" s="181"/>
    </row>
    <row r="26" spans="1:15" s="54" customFormat="1" ht="63.75" x14ac:dyDescent="0.2">
      <c r="A26" s="53" t="s">
        <v>24</v>
      </c>
      <c r="B26" s="53" t="s">
        <v>25</v>
      </c>
      <c r="C26" s="53" t="s">
        <v>26</v>
      </c>
      <c r="D26" s="53" t="s">
        <v>38</v>
      </c>
      <c r="E26" s="53" t="s">
        <v>39</v>
      </c>
      <c r="F26" s="53" t="s">
        <v>40</v>
      </c>
      <c r="G26" s="53" t="s">
        <v>41</v>
      </c>
      <c r="H26" s="53" t="s">
        <v>29</v>
      </c>
      <c r="I26" s="62" t="s">
        <v>30</v>
      </c>
      <c r="J26" s="55" t="s">
        <v>31</v>
      </c>
      <c r="K26" s="55" t="s">
        <v>32</v>
      </c>
      <c r="L26" s="55" t="s">
        <v>33</v>
      </c>
      <c r="M26" s="53" t="s">
        <v>34</v>
      </c>
      <c r="N26" s="53" t="s">
        <v>35</v>
      </c>
      <c r="O26" s="53" t="s">
        <v>42</v>
      </c>
    </row>
    <row r="27" spans="1:15" x14ac:dyDescent="0.2">
      <c r="A27" s="7" t="s">
        <v>36</v>
      </c>
      <c r="B27" s="7" t="s">
        <v>36</v>
      </c>
      <c r="C27" s="7" t="s">
        <v>36</v>
      </c>
      <c r="D27" s="7">
        <v>90</v>
      </c>
      <c r="E27" s="7">
        <v>0</v>
      </c>
      <c r="F27" s="7">
        <v>0</v>
      </c>
      <c r="G27" s="7">
        <v>0</v>
      </c>
      <c r="H27" s="7">
        <v>0</v>
      </c>
      <c r="I27" s="7">
        <f>(F27*H27)+(G27*H27)</f>
        <v>0</v>
      </c>
      <c r="J27" s="7">
        <f>F27*H27</f>
        <v>0</v>
      </c>
      <c r="K27" s="106">
        <f>G27*H27</f>
        <v>0</v>
      </c>
      <c r="L27" s="106">
        <v>0</v>
      </c>
      <c r="M27" s="7">
        <f>SUM(J27:L27)</f>
        <v>0</v>
      </c>
      <c r="N27" s="8" t="str">
        <f>IF(AND(D27&gt;=90,F27+G27&lt;=2500000,I27=M27),"Validado","Error")</f>
        <v>Validado</v>
      </c>
      <c r="O27" s="8">
        <v>0</v>
      </c>
    </row>
    <row r="28" spans="1:15" x14ac:dyDescent="0.2">
      <c r="A28" s="7" t="s">
        <v>36</v>
      </c>
      <c r="B28" s="7" t="s">
        <v>36</v>
      </c>
      <c r="C28" s="7" t="s">
        <v>36</v>
      </c>
      <c r="D28" s="7">
        <v>90</v>
      </c>
      <c r="E28" s="7">
        <v>0</v>
      </c>
      <c r="F28" s="7">
        <f t="shared" ref="F28:F30" si="2">D28*E28</f>
        <v>0</v>
      </c>
      <c r="G28" s="7">
        <v>0</v>
      </c>
      <c r="H28" s="7">
        <v>0</v>
      </c>
      <c r="I28" s="7">
        <f t="shared" ref="I28:I30" si="3">(F28*H28)+(G28*H28)</f>
        <v>0</v>
      </c>
      <c r="J28" s="7">
        <f t="shared" ref="J28:J30" si="4">F28*H28</f>
        <v>0</v>
      </c>
      <c r="K28" s="106">
        <f t="shared" ref="K28:K30" si="5">G28*H28</f>
        <v>0</v>
      </c>
      <c r="L28" s="106">
        <v>0</v>
      </c>
      <c r="M28" s="7">
        <f>SUM(J28:L28)</f>
        <v>0</v>
      </c>
      <c r="N28" s="8" t="str">
        <f t="shared" ref="N28:N30" si="6">IF(AND(D28&gt;=90,F28+G28&lt;=2500000,I28=M28),"Validado","Error")</f>
        <v>Validado</v>
      </c>
      <c r="O28" s="8">
        <v>0</v>
      </c>
    </row>
    <row r="29" spans="1:15" x14ac:dyDescent="0.2">
      <c r="A29" s="7" t="s">
        <v>36</v>
      </c>
      <c r="B29" s="7" t="s">
        <v>36</v>
      </c>
      <c r="C29" s="7" t="s">
        <v>36</v>
      </c>
      <c r="D29" s="7">
        <v>90</v>
      </c>
      <c r="E29" s="7">
        <v>0</v>
      </c>
      <c r="F29" s="7">
        <f t="shared" si="2"/>
        <v>0</v>
      </c>
      <c r="G29" s="7">
        <v>0</v>
      </c>
      <c r="H29" s="7">
        <v>0</v>
      </c>
      <c r="I29" s="7">
        <f t="shared" si="3"/>
        <v>0</v>
      </c>
      <c r="J29" s="7">
        <f t="shared" si="4"/>
        <v>0</v>
      </c>
      <c r="K29" s="106">
        <f t="shared" si="5"/>
        <v>0</v>
      </c>
      <c r="L29" s="106">
        <v>0</v>
      </c>
      <c r="M29" s="7">
        <f>SUM(J29:L29)</f>
        <v>0</v>
      </c>
      <c r="N29" s="8" t="str">
        <f t="shared" si="6"/>
        <v>Validado</v>
      </c>
      <c r="O29" s="8">
        <v>0</v>
      </c>
    </row>
    <row r="30" spans="1:15" x14ac:dyDescent="0.2">
      <c r="A30" s="7" t="s">
        <v>36</v>
      </c>
      <c r="B30" s="7" t="s">
        <v>36</v>
      </c>
      <c r="C30" s="7" t="s">
        <v>36</v>
      </c>
      <c r="D30" s="7">
        <v>90</v>
      </c>
      <c r="E30" s="7">
        <v>0</v>
      </c>
      <c r="F30" s="7">
        <f t="shared" si="2"/>
        <v>0</v>
      </c>
      <c r="G30" s="7">
        <v>0</v>
      </c>
      <c r="H30" s="7">
        <v>0</v>
      </c>
      <c r="I30" s="7">
        <f t="shared" si="3"/>
        <v>0</v>
      </c>
      <c r="J30" s="7">
        <f t="shared" si="4"/>
        <v>0</v>
      </c>
      <c r="K30" s="106">
        <f t="shared" si="5"/>
        <v>0</v>
      </c>
      <c r="L30" s="106">
        <v>0</v>
      </c>
      <c r="M30" s="7">
        <f>SUM(J30:L30)</f>
        <v>0</v>
      </c>
      <c r="N30" s="8" t="str">
        <f t="shared" si="6"/>
        <v>Validado</v>
      </c>
      <c r="O30" s="8">
        <v>0</v>
      </c>
    </row>
    <row r="31" spans="1:15" x14ac:dyDescent="0.2">
      <c r="I31" s="7">
        <f>SUM(I27:I30)</f>
        <v>0</v>
      </c>
      <c r="J31" s="7">
        <f t="shared" ref="J31:M31" si="7">SUM(J27:J30)</f>
        <v>0</v>
      </c>
      <c r="K31" s="106">
        <f t="shared" si="7"/>
        <v>0</v>
      </c>
      <c r="L31" s="106">
        <f t="shared" si="7"/>
        <v>0</v>
      </c>
      <c r="M31" s="7">
        <f t="shared" si="7"/>
        <v>0</v>
      </c>
      <c r="N31" s="8" t="str">
        <f>IF(I31=M31,"Validado","Error")</f>
        <v>Validado</v>
      </c>
      <c r="O31" s="8">
        <v>0</v>
      </c>
    </row>
    <row r="33" spans="1:17" x14ac:dyDescent="0.2">
      <c r="A33" s="192" t="s">
        <v>43</v>
      </c>
      <c r="B33" s="193"/>
      <c r="C33" s="193"/>
      <c r="D33" s="193"/>
      <c r="E33" s="193"/>
      <c r="F33" s="194"/>
    </row>
    <row r="34" spans="1:17" x14ac:dyDescent="0.2">
      <c r="I34" s="180" t="s">
        <v>23</v>
      </c>
      <c r="J34" s="181"/>
      <c r="K34" s="181"/>
    </row>
    <row r="35" spans="1:17" s="54" customFormat="1" ht="63.75" x14ac:dyDescent="0.2">
      <c r="A35" s="53" t="s">
        <v>24</v>
      </c>
      <c r="B35" s="53" t="s">
        <v>25</v>
      </c>
      <c r="C35" s="53" t="s">
        <v>26</v>
      </c>
      <c r="D35" s="93" t="s">
        <v>44</v>
      </c>
      <c r="E35" s="53" t="s">
        <v>40</v>
      </c>
      <c r="F35" s="53" t="s">
        <v>41</v>
      </c>
      <c r="G35" s="53" t="s">
        <v>29</v>
      </c>
      <c r="H35" s="62" t="s">
        <v>30</v>
      </c>
      <c r="I35" s="55" t="s">
        <v>31</v>
      </c>
      <c r="J35" s="55" t="s">
        <v>32</v>
      </c>
      <c r="K35" s="55" t="s">
        <v>33</v>
      </c>
      <c r="L35" s="53" t="s">
        <v>34</v>
      </c>
      <c r="M35" s="53" t="s">
        <v>35</v>
      </c>
    </row>
    <row r="36" spans="1:17" x14ac:dyDescent="0.2">
      <c r="A36" s="7" t="s">
        <v>36</v>
      </c>
      <c r="B36" s="7" t="s">
        <v>36</v>
      </c>
      <c r="C36" s="7" t="s">
        <v>36</v>
      </c>
      <c r="D36" s="7"/>
      <c r="E36" s="7">
        <v>0</v>
      </c>
      <c r="F36" s="7">
        <v>0</v>
      </c>
      <c r="G36" s="7">
        <v>0</v>
      </c>
      <c r="H36" s="7">
        <f>(E36+F36)*G36</f>
        <v>0</v>
      </c>
      <c r="I36" s="7">
        <f>E36*G36</f>
        <v>0</v>
      </c>
      <c r="J36" s="7">
        <f>F36*G36</f>
        <v>0</v>
      </c>
      <c r="K36" s="7">
        <v>0</v>
      </c>
      <c r="L36" s="7">
        <f>SUM(I36:K36)</f>
        <v>0</v>
      </c>
      <c r="M36" s="8" t="str">
        <f>IF(AND(D36&gt;=36,E36&lt;=500000,H36=L36),"Validado","Error")</f>
        <v>Error</v>
      </c>
      <c r="O36" s="54"/>
    </row>
    <row r="37" spans="1:17" x14ac:dyDescent="0.2">
      <c r="A37" s="7" t="s">
        <v>36</v>
      </c>
      <c r="B37" s="7" t="s">
        <v>36</v>
      </c>
      <c r="C37" s="7" t="s">
        <v>36</v>
      </c>
      <c r="D37" s="7"/>
      <c r="E37" s="7">
        <v>0</v>
      </c>
      <c r="F37" s="7">
        <v>0</v>
      </c>
      <c r="G37" s="7">
        <v>0</v>
      </c>
      <c r="H37" s="7">
        <f>(E37+F37)*G37</f>
        <v>0</v>
      </c>
      <c r="I37" s="7">
        <f t="shared" ref="I37:I39" si="8">E37*G37</f>
        <v>0</v>
      </c>
      <c r="J37" s="7">
        <f t="shared" ref="J37:J39" si="9">F37*G37</f>
        <v>0</v>
      </c>
      <c r="K37" s="7">
        <v>0</v>
      </c>
      <c r="L37" s="7">
        <f>SUM(I37:K37)</f>
        <v>0</v>
      </c>
      <c r="M37" s="8" t="str">
        <f t="shared" ref="M37:M39" si="10">IF(AND(D37&gt;=36,E37&lt;=500000,H37=L37),"Validado","Error")</f>
        <v>Error</v>
      </c>
      <c r="O37" s="54"/>
    </row>
    <row r="38" spans="1:17" x14ac:dyDescent="0.2">
      <c r="A38" s="7" t="s">
        <v>36</v>
      </c>
      <c r="B38" s="7" t="s">
        <v>36</v>
      </c>
      <c r="C38" s="7" t="s">
        <v>36</v>
      </c>
      <c r="D38" s="7"/>
      <c r="E38" s="7">
        <v>0</v>
      </c>
      <c r="F38" s="7">
        <v>0</v>
      </c>
      <c r="G38" s="7">
        <v>0</v>
      </c>
      <c r="H38" s="7">
        <f>(E38+F38)*G38</f>
        <v>0</v>
      </c>
      <c r="I38" s="7">
        <f t="shared" si="8"/>
        <v>0</v>
      </c>
      <c r="J38" s="7">
        <f t="shared" si="9"/>
        <v>0</v>
      </c>
      <c r="K38" s="7">
        <v>0</v>
      </c>
      <c r="L38" s="7">
        <f>SUM(I38:K38)</f>
        <v>0</v>
      </c>
      <c r="M38" s="8" t="str">
        <f t="shared" si="10"/>
        <v>Error</v>
      </c>
      <c r="O38" s="54"/>
    </row>
    <row r="39" spans="1:17" x14ac:dyDescent="0.2">
      <c r="A39" s="7" t="s">
        <v>36</v>
      </c>
      <c r="B39" s="7" t="s">
        <v>36</v>
      </c>
      <c r="C39" s="7" t="s">
        <v>36</v>
      </c>
      <c r="D39" s="7"/>
      <c r="E39" s="7">
        <v>0</v>
      </c>
      <c r="F39" s="7">
        <v>0</v>
      </c>
      <c r="G39" s="7">
        <v>0</v>
      </c>
      <c r="H39" s="7">
        <f>(E39+F39)*G39</f>
        <v>0</v>
      </c>
      <c r="I39" s="7">
        <f t="shared" si="8"/>
        <v>0</v>
      </c>
      <c r="J39" s="7">
        <f t="shared" si="9"/>
        <v>0</v>
      </c>
      <c r="K39" s="7">
        <v>0</v>
      </c>
      <c r="L39" s="7">
        <f>SUM(I39:K39)</f>
        <v>0</v>
      </c>
      <c r="M39" s="8" t="str">
        <f t="shared" si="10"/>
        <v>Error</v>
      </c>
      <c r="O39" s="54"/>
    </row>
    <row r="40" spans="1:17" x14ac:dyDescent="0.2">
      <c r="H40" s="7">
        <f>SUM(H36:H39)</f>
        <v>0</v>
      </c>
      <c r="I40" s="7">
        <f>SUM(I36:I39)</f>
        <v>0</v>
      </c>
      <c r="J40" s="7">
        <f t="shared" ref="J40:L40" si="11">SUM(J36:J39)</f>
        <v>0</v>
      </c>
      <c r="K40" s="7">
        <f t="shared" si="11"/>
        <v>0</v>
      </c>
      <c r="L40" s="7">
        <f t="shared" si="11"/>
        <v>0</v>
      </c>
      <c r="M40" s="8" t="str">
        <f>IF(H40=L40,"Validado","Error")</f>
        <v>Validado</v>
      </c>
      <c r="O40" s="54"/>
    </row>
    <row r="41" spans="1:17" x14ac:dyDescent="0.2">
      <c r="Q41" s="54"/>
    </row>
    <row r="42" spans="1:17" x14ac:dyDescent="0.2">
      <c r="A42" s="192" t="s">
        <v>45</v>
      </c>
      <c r="B42" s="193"/>
      <c r="C42" s="193"/>
      <c r="D42" s="193"/>
      <c r="E42" s="193"/>
      <c r="F42" s="194"/>
    </row>
    <row r="43" spans="1:17" x14ac:dyDescent="0.2">
      <c r="I43" s="198" t="s">
        <v>23</v>
      </c>
      <c r="J43" s="198"/>
      <c r="K43" s="198"/>
    </row>
    <row r="44" spans="1:17" s="54" customFormat="1" ht="51" x14ac:dyDescent="0.2">
      <c r="A44" s="53" t="s">
        <v>24</v>
      </c>
      <c r="B44" s="53" t="s">
        <v>25</v>
      </c>
      <c r="C44" s="53" t="s">
        <v>26</v>
      </c>
      <c r="D44" s="53" t="s">
        <v>27</v>
      </c>
      <c r="E44" s="53" t="s">
        <v>39</v>
      </c>
      <c r="F44" s="53" t="s">
        <v>28</v>
      </c>
      <c r="G44" s="53" t="s">
        <v>29</v>
      </c>
      <c r="H44" s="62" t="s">
        <v>30</v>
      </c>
      <c r="I44" s="55" t="s">
        <v>31</v>
      </c>
      <c r="J44" s="55" t="s">
        <v>32</v>
      </c>
      <c r="K44" s="55" t="s">
        <v>33</v>
      </c>
      <c r="L44" s="53" t="s">
        <v>34</v>
      </c>
      <c r="M44" s="53" t="s">
        <v>35</v>
      </c>
    </row>
    <row r="45" spans="1:17" x14ac:dyDescent="0.2">
      <c r="A45" s="7" t="s">
        <v>36</v>
      </c>
      <c r="B45" s="7" t="s">
        <v>36</v>
      </c>
      <c r="C45" s="7" t="s">
        <v>36</v>
      </c>
      <c r="D45" s="7">
        <v>0</v>
      </c>
      <c r="E45" s="7">
        <v>0</v>
      </c>
      <c r="F45" s="7">
        <v>0</v>
      </c>
      <c r="G45" s="7">
        <v>0</v>
      </c>
      <c r="H45" s="7">
        <f>F45*G45</f>
        <v>0</v>
      </c>
      <c r="I45" s="63" t="s">
        <v>46</v>
      </c>
      <c r="J45" s="64">
        <v>0</v>
      </c>
      <c r="K45" s="7">
        <v>0</v>
      </c>
      <c r="L45" s="7">
        <f>SUM(I45:K45)</f>
        <v>0</v>
      </c>
      <c r="M45" s="8" t="str">
        <f>IF(H45=L45,"Validado","Error")</f>
        <v>Validado</v>
      </c>
    </row>
    <row r="46" spans="1:17" x14ac:dyDescent="0.2">
      <c r="A46" s="7" t="s">
        <v>36</v>
      </c>
      <c r="B46" s="7" t="s">
        <v>36</v>
      </c>
      <c r="C46" s="7" t="s">
        <v>36</v>
      </c>
      <c r="D46" s="7">
        <v>0</v>
      </c>
      <c r="E46" s="7">
        <v>0</v>
      </c>
      <c r="F46" s="7">
        <f t="shared" ref="F46:F48" si="12">D46*E46</f>
        <v>0</v>
      </c>
      <c r="G46" s="7">
        <v>0</v>
      </c>
      <c r="H46" s="7">
        <f t="shared" ref="H46:H48" si="13">F46*G46</f>
        <v>0</v>
      </c>
      <c r="I46" s="63" t="s">
        <v>46</v>
      </c>
      <c r="J46" s="64">
        <v>0</v>
      </c>
      <c r="K46" s="7">
        <v>0</v>
      </c>
      <c r="L46" s="7">
        <f>SUM(I46:K46)</f>
        <v>0</v>
      </c>
      <c r="M46" s="8" t="str">
        <f>IF(H46=L46,"Validado","Error")</f>
        <v>Validado</v>
      </c>
    </row>
    <row r="47" spans="1:17" x14ac:dyDescent="0.2">
      <c r="A47" s="7" t="s">
        <v>36</v>
      </c>
      <c r="B47" s="7" t="s">
        <v>36</v>
      </c>
      <c r="C47" s="7" t="s">
        <v>36</v>
      </c>
      <c r="D47" s="7">
        <v>0</v>
      </c>
      <c r="E47" s="7">
        <v>0</v>
      </c>
      <c r="F47" s="7">
        <f t="shared" si="12"/>
        <v>0</v>
      </c>
      <c r="G47" s="7">
        <v>0</v>
      </c>
      <c r="H47" s="7">
        <f t="shared" si="13"/>
        <v>0</v>
      </c>
      <c r="I47" s="63" t="s">
        <v>46</v>
      </c>
      <c r="J47" s="64">
        <v>0</v>
      </c>
      <c r="K47" s="7">
        <v>0</v>
      </c>
      <c r="L47" s="7">
        <f>SUM(I47:K47)</f>
        <v>0</v>
      </c>
      <c r="M47" s="8" t="str">
        <f>IF(H47=L47,"Validado","Error")</f>
        <v>Validado</v>
      </c>
    </row>
    <row r="48" spans="1:17" x14ac:dyDescent="0.2">
      <c r="A48" s="7" t="s">
        <v>36</v>
      </c>
      <c r="B48" s="7" t="s">
        <v>36</v>
      </c>
      <c r="C48" s="7" t="s">
        <v>36</v>
      </c>
      <c r="D48" s="7">
        <v>0</v>
      </c>
      <c r="E48" s="7">
        <v>0</v>
      </c>
      <c r="F48" s="7">
        <f t="shared" si="12"/>
        <v>0</v>
      </c>
      <c r="G48" s="7">
        <v>0</v>
      </c>
      <c r="H48" s="7">
        <f t="shared" si="13"/>
        <v>0</v>
      </c>
      <c r="I48" s="63" t="s">
        <v>46</v>
      </c>
      <c r="J48" s="64">
        <v>0</v>
      </c>
      <c r="K48" s="7">
        <v>0</v>
      </c>
      <c r="L48" s="7">
        <f>SUM(I48:K48)</f>
        <v>0</v>
      </c>
      <c r="M48" s="8" t="str">
        <f>IF(H48=L48,"Validado","Error")</f>
        <v>Validado</v>
      </c>
    </row>
    <row r="49" spans="1:17" x14ac:dyDescent="0.2">
      <c r="H49" s="7">
        <f>SUM(H45:H48)</f>
        <v>0</v>
      </c>
      <c r="I49" s="63">
        <v>0</v>
      </c>
      <c r="J49" s="64">
        <f>SUM(J45:J48)</f>
        <v>0</v>
      </c>
      <c r="K49" s="7">
        <f t="shared" ref="K49" si="14">SUM(K45:K48)</f>
        <v>0</v>
      </c>
      <c r="L49" s="7">
        <f>SUM(L45:L48)</f>
        <v>0</v>
      </c>
      <c r="M49" s="8" t="str">
        <f>IF(H49=L49,"Validado","Error")</f>
        <v>Validado</v>
      </c>
    </row>
    <row r="50" spans="1:17" x14ac:dyDescent="0.2">
      <c r="Q50" s="54"/>
    </row>
    <row r="51" spans="1:17" x14ac:dyDescent="0.2">
      <c r="A51" s="192" t="s">
        <v>47</v>
      </c>
      <c r="B51" s="193"/>
      <c r="C51" s="193"/>
      <c r="D51" s="193"/>
      <c r="E51" s="193"/>
      <c r="F51" s="194"/>
    </row>
    <row r="52" spans="1:17" x14ac:dyDescent="0.2">
      <c r="I52" s="180" t="s">
        <v>23</v>
      </c>
      <c r="J52" s="181"/>
      <c r="K52" s="181"/>
    </row>
    <row r="53" spans="1:17" s="54" customFormat="1" ht="38.25" x14ac:dyDescent="0.2">
      <c r="A53" s="53" t="s">
        <v>24</v>
      </c>
      <c r="B53" s="53" t="s">
        <v>48</v>
      </c>
      <c r="C53" s="53" t="s">
        <v>49</v>
      </c>
      <c r="D53" s="53" t="s">
        <v>50</v>
      </c>
      <c r="E53" s="53" t="s">
        <v>51</v>
      </c>
      <c r="F53" s="53" t="s">
        <v>52</v>
      </c>
      <c r="G53" s="62" t="s">
        <v>30</v>
      </c>
      <c r="H53" s="55" t="s">
        <v>31</v>
      </c>
      <c r="I53" s="55" t="s">
        <v>32</v>
      </c>
      <c r="J53" s="55" t="s">
        <v>33</v>
      </c>
      <c r="K53" s="53" t="s">
        <v>34</v>
      </c>
      <c r="L53" s="53" t="s">
        <v>35</v>
      </c>
    </row>
    <row r="54" spans="1:17" x14ac:dyDescent="0.2">
      <c r="A54" s="7" t="s">
        <v>36</v>
      </c>
      <c r="B54" s="7" t="s">
        <v>36</v>
      </c>
      <c r="C54" s="7" t="s">
        <v>36</v>
      </c>
      <c r="D54" s="7" t="s">
        <v>36</v>
      </c>
      <c r="E54" s="7">
        <v>0</v>
      </c>
      <c r="F54" s="7">
        <v>0</v>
      </c>
      <c r="G54" s="7">
        <f>E54*F54</f>
        <v>0</v>
      </c>
      <c r="H54" s="7">
        <v>0</v>
      </c>
      <c r="I54" s="7">
        <v>0</v>
      </c>
      <c r="J54" s="7">
        <v>0</v>
      </c>
      <c r="K54" s="7">
        <f>SUM(H54:J54)</f>
        <v>0</v>
      </c>
      <c r="L54" s="8" t="str">
        <f>IF(G54=K54,"Validado","Error")</f>
        <v>Validado</v>
      </c>
    </row>
    <row r="55" spans="1:17" x14ac:dyDescent="0.2">
      <c r="A55" s="7" t="s">
        <v>36</v>
      </c>
      <c r="B55" s="7" t="s">
        <v>36</v>
      </c>
      <c r="C55" s="7" t="s">
        <v>36</v>
      </c>
      <c r="D55" s="7" t="s">
        <v>36</v>
      </c>
      <c r="E55" s="7">
        <v>0</v>
      </c>
      <c r="F55" s="7">
        <v>0</v>
      </c>
      <c r="G55" s="7">
        <f t="shared" ref="G55:G57" si="15">E55*F55</f>
        <v>0</v>
      </c>
      <c r="H55" s="7">
        <v>0</v>
      </c>
      <c r="I55" s="7">
        <v>0</v>
      </c>
      <c r="J55" s="7">
        <v>0</v>
      </c>
      <c r="K55" s="7">
        <f>SUM(H55:J55)</f>
        <v>0</v>
      </c>
      <c r="L55" s="8" t="str">
        <f>IF(G55=K55,"Validado","Error")</f>
        <v>Validado</v>
      </c>
    </row>
    <row r="56" spans="1:17" x14ac:dyDescent="0.2">
      <c r="A56" s="7" t="s">
        <v>36</v>
      </c>
      <c r="B56" s="7" t="s">
        <v>36</v>
      </c>
      <c r="C56" s="7" t="s">
        <v>36</v>
      </c>
      <c r="D56" s="7" t="s">
        <v>36</v>
      </c>
      <c r="E56" s="7">
        <v>0</v>
      </c>
      <c r="F56" s="7">
        <v>0</v>
      </c>
      <c r="G56" s="7">
        <f t="shared" si="15"/>
        <v>0</v>
      </c>
      <c r="H56" s="7">
        <v>0</v>
      </c>
      <c r="I56" s="7">
        <v>0</v>
      </c>
      <c r="J56" s="7">
        <v>0</v>
      </c>
      <c r="K56" s="7">
        <f>SUM(H56:J56)</f>
        <v>0</v>
      </c>
      <c r="L56" s="8" t="str">
        <f>IF(G56=K56,"Validado","Error")</f>
        <v>Validado</v>
      </c>
    </row>
    <row r="57" spans="1:17" x14ac:dyDescent="0.2">
      <c r="A57" s="7" t="s">
        <v>36</v>
      </c>
      <c r="B57" s="7" t="s">
        <v>36</v>
      </c>
      <c r="C57" s="7" t="s">
        <v>36</v>
      </c>
      <c r="D57" s="7" t="s">
        <v>36</v>
      </c>
      <c r="E57" s="7">
        <v>0</v>
      </c>
      <c r="F57" s="7">
        <v>0</v>
      </c>
      <c r="G57" s="97">
        <f t="shared" si="15"/>
        <v>0</v>
      </c>
      <c r="H57" s="7">
        <v>0</v>
      </c>
      <c r="I57" s="7">
        <v>0</v>
      </c>
      <c r="J57" s="7">
        <v>0</v>
      </c>
      <c r="K57" s="7">
        <f>SUM(H57:J57)</f>
        <v>0</v>
      </c>
      <c r="L57" s="8" t="str">
        <f>IF(G57=K57,"Validado","Error")</f>
        <v>Validado</v>
      </c>
    </row>
    <row r="58" spans="1:17" x14ac:dyDescent="0.2">
      <c r="G58" s="95">
        <f>SUM(G54:G57)</f>
        <v>0</v>
      </c>
      <c r="H58" s="96">
        <f>SUM(H54:H57)</f>
        <v>0</v>
      </c>
      <c r="I58" s="7">
        <f>SUM(I54:I57)</f>
        <v>0</v>
      </c>
      <c r="J58" s="7">
        <f>SUM(J54:J57)</f>
        <v>0</v>
      </c>
      <c r="K58" s="94">
        <f>SUM(H58:J58)</f>
        <v>0</v>
      </c>
      <c r="L58" s="8" t="str">
        <f>IF(G58=K58,"Validado","Error")</f>
        <v>Validado</v>
      </c>
    </row>
    <row r="60" spans="1:17" x14ac:dyDescent="0.2">
      <c r="A60" s="192" t="s">
        <v>53</v>
      </c>
      <c r="B60" s="193"/>
      <c r="C60" s="193"/>
      <c r="D60" s="193"/>
      <c r="E60" s="193"/>
      <c r="F60" s="194"/>
    </row>
    <row r="61" spans="1:17" x14ac:dyDescent="0.2">
      <c r="H61" s="179" t="s">
        <v>23</v>
      </c>
      <c r="I61" s="179"/>
      <c r="J61" s="179"/>
    </row>
    <row r="62" spans="1:17" ht="38.25" x14ac:dyDescent="0.2">
      <c r="A62" s="53" t="s">
        <v>24</v>
      </c>
      <c r="B62" s="53" t="s">
        <v>48</v>
      </c>
      <c r="C62" s="53" t="s">
        <v>49</v>
      </c>
      <c r="D62" s="53" t="s">
        <v>50</v>
      </c>
      <c r="E62" s="53" t="s">
        <v>51</v>
      </c>
      <c r="F62" s="53" t="s">
        <v>54</v>
      </c>
      <c r="G62" s="62" t="s">
        <v>30</v>
      </c>
      <c r="H62" s="55" t="s">
        <v>31</v>
      </c>
      <c r="I62" s="55" t="s">
        <v>32</v>
      </c>
      <c r="J62" s="55" t="s">
        <v>33</v>
      </c>
      <c r="K62" s="53" t="s">
        <v>34</v>
      </c>
      <c r="L62" s="53" t="s">
        <v>35</v>
      </c>
    </row>
    <row r="63" spans="1:17" x14ac:dyDescent="0.2">
      <c r="A63" s="7" t="s">
        <v>36</v>
      </c>
      <c r="B63" s="7" t="s">
        <v>36</v>
      </c>
      <c r="C63" s="7" t="s">
        <v>36</v>
      </c>
      <c r="D63" s="7" t="s">
        <v>36</v>
      </c>
      <c r="E63" s="7">
        <v>0</v>
      </c>
      <c r="F63" s="7">
        <v>0</v>
      </c>
      <c r="G63" s="7">
        <f>E63*F63</f>
        <v>0</v>
      </c>
      <c r="H63" s="7">
        <v>0</v>
      </c>
      <c r="I63" s="7">
        <v>0</v>
      </c>
      <c r="J63" s="7">
        <v>0</v>
      </c>
      <c r="K63" s="7">
        <f>SUM(H63:J63)</f>
        <v>0</v>
      </c>
      <c r="L63" s="8" t="str">
        <f>IF(G63=K63,"Validado","Error")</f>
        <v>Validado</v>
      </c>
    </row>
    <row r="64" spans="1:17" x14ac:dyDescent="0.2">
      <c r="A64" s="7" t="s">
        <v>36</v>
      </c>
      <c r="B64" s="7" t="s">
        <v>36</v>
      </c>
      <c r="C64" s="7" t="s">
        <v>36</v>
      </c>
      <c r="D64" s="7" t="s">
        <v>36</v>
      </c>
      <c r="E64" s="7">
        <v>0</v>
      </c>
      <c r="F64" s="7">
        <v>0</v>
      </c>
      <c r="G64" s="7">
        <f t="shared" ref="G64:G66" si="16">E64*F64</f>
        <v>0</v>
      </c>
      <c r="H64" s="7">
        <v>0</v>
      </c>
      <c r="I64" s="7">
        <v>0</v>
      </c>
      <c r="J64" s="7">
        <v>0</v>
      </c>
      <c r="K64" s="7">
        <f>SUM(H64:J64)</f>
        <v>0</v>
      </c>
      <c r="L64" s="8" t="str">
        <f>IF(G64=K64,"Validado","Error")</f>
        <v>Validado</v>
      </c>
    </row>
    <row r="65" spans="1:12" x14ac:dyDescent="0.2">
      <c r="A65" s="7" t="s">
        <v>36</v>
      </c>
      <c r="B65" s="7" t="s">
        <v>36</v>
      </c>
      <c r="C65" s="7" t="s">
        <v>36</v>
      </c>
      <c r="D65" s="7" t="s">
        <v>36</v>
      </c>
      <c r="E65" s="7">
        <v>0</v>
      </c>
      <c r="F65" s="7">
        <v>0</v>
      </c>
      <c r="G65" s="7">
        <f t="shared" si="16"/>
        <v>0</v>
      </c>
      <c r="H65" s="7">
        <v>0</v>
      </c>
      <c r="I65" s="7">
        <v>0</v>
      </c>
      <c r="J65" s="7">
        <v>0</v>
      </c>
      <c r="K65" s="7">
        <f>SUM(H65:J65)</f>
        <v>0</v>
      </c>
      <c r="L65" s="8" t="str">
        <f>IF(G65=K65,"Validado","Error")</f>
        <v>Validado</v>
      </c>
    </row>
    <row r="66" spans="1:12" x14ac:dyDescent="0.2">
      <c r="A66" s="7" t="s">
        <v>36</v>
      </c>
      <c r="B66" s="7" t="s">
        <v>36</v>
      </c>
      <c r="C66" s="7" t="s">
        <v>36</v>
      </c>
      <c r="D66" s="7" t="s">
        <v>36</v>
      </c>
      <c r="E66" s="7">
        <v>0</v>
      </c>
      <c r="F66" s="7">
        <v>0</v>
      </c>
      <c r="G66" s="97">
        <f t="shared" si="16"/>
        <v>0</v>
      </c>
      <c r="H66" s="7">
        <v>0</v>
      </c>
      <c r="I66" s="7">
        <v>0</v>
      </c>
      <c r="J66" s="7">
        <v>0</v>
      </c>
      <c r="K66" s="7">
        <f>SUM(H66:J66)</f>
        <v>0</v>
      </c>
      <c r="L66" s="8" t="str">
        <f>IF(G66=K66,"Validado","Error")</f>
        <v>Validado</v>
      </c>
    </row>
    <row r="67" spans="1:12" x14ac:dyDescent="0.2">
      <c r="G67" s="95">
        <f>SUM(G63:G66)</f>
        <v>0</v>
      </c>
      <c r="H67" s="96">
        <f>SUM(H63:H66)</f>
        <v>0</v>
      </c>
      <c r="I67" s="7">
        <f>SUM(I63:I66)</f>
        <v>0</v>
      </c>
      <c r="J67" s="7">
        <f>SUM(J63:J66)</f>
        <v>0</v>
      </c>
      <c r="K67" s="94">
        <f>SUM(K63:K66)</f>
        <v>0</v>
      </c>
      <c r="L67" s="8" t="str">
        <f>IF(G67=K67,"Validado","Error")</f>
        <v>Validado</v>
      </c>
    </row>
    <row r="69" spans="1:12" x14ac:dyDescent="0.2">
      <c r="A69" s="192" t="s">
        <v>55</v>
      </c>
      <c r="B69" s="193"/>
      <c r="C69" s="193"/>
      <c r="D69" s="193"/>
      <c r="E69" s="193"/>
      <c r="F69" s="194"/>
    </row>
    <row r="70" spans="1:12" x14ac:dyDescent="0.2">
      <c r="H70" s="180" t="s">
        <v>23</v>
      </c>
      <c r="I70" s="181"/>
      <c r="J70" s="181"/>
    </row>
    <row r="71" spans="1:12" ht="38.25" x14ac:dyDescent="0.2">
      <c r="A71" s="53" t="s">
        <v>24</v>
      </c>
      <c r="B71" s="53" t="s">
        <v>48</v>
      </c>
      <c r="C71" s="53" t="s">
        <v>49</v>
      </c>
      <c r="D71" s="53" t="s">
        <v>50</v>
      </c>
      <c r="E71" s="53" t="s">
        <v>51</v>
      </c>
      <c r="F71" s="53" t="s">
        <v>56</v>
      </c>
      <c r="G71" s="62" t="s">
        <v>30</v>
      </c>
      <c r="H71" s="55" t="s">
        <v>31</v>
      </c>
      <c r="I71" s="55" t="s">
        <v>32</v>
      </c>
      <c r="J71" s="55" t="s">
        <v>33</v>
      </c>
      <c r="K71" s="53" t="s">
        <v>34</v>
      </c>
      <c r="L71" s="53" t="s">
        <v>35</v>
      </c>
    </row>
    <row r="72" spans="1:12" x14ac:dyDescent="0.2">
      <c r="A72" s="7" t="s">
        <v>57</v>
      </c>
      <c r="B72" s="7" t="s">
        <v>36</v>
      </c>
      <c r="C72" s="137" t="s">
        <v>36</v>
      </c>
      <c r="D72" s="7" t="s">
        <v>36</v>
      </c>
      <c r="E72" s="7">
        <v>0</v>
      </c>
      <c r="F72" s="7">
        <v>0</v>
      </c>
      <c r="G72" s="7">
        <f>E72*F72</f>
        <v>0</v>
      </c>
      <c r="H72" s="7">
        <v>0</v>
      </c>
      <c r="I72" s="7">
        <v>0</v>
      </c>
      <c r="J72" s="7">
        <v>0</v>
      </c>
      <c r="K72" s="7">
        <f t="shared" ref="K72:K76" si="17">SUM(H72:J72)</f>
        <v>0</v>
      </c>
      <c r="L72" s="8" t="str">
        <f t="shared" ref="L72:L77" si="18">IF(G72=K72,"Validado","Error")</f>
        <v>Validado</v>
      </c>
    </row>
    <row r="73" spans="1:12" x14ac:dyDescent="0.2">
      <c r="A73" s="7" t="s">
        <v>58</v>
      </c>
      <c r="B73" s="7" t="s">
        <v>36</v>
      </c>
      <c r="C73" s="7" t="s">
        <v>36</v>
      </c>
      <c r="D73" s="7" t="s">
        <v>36</v>
      </c>
      <c r="E73" s="7">
        <v>0</v>
      </c>
      <c r="F73" s="7">
        <v>0</v>
      </c>
      <c r="G73" s="7">
        <f t="shared" ref="G73:G76" si="19">E73*F73</f>
        <v>0</v>
      </c>
      <c r="H73" s="7">
        <v>0</v>
      </c>
      <c r="I73" s="7">
        <v>0</v>
      </c>
      <c r="J73" s="7">
        <v>0</v>
      </c>
      <c r="K73" s="7">
        <f t="shared" si="17"/>
        <v>0</v>
      </c>
      <c r="L73" s="8" t="str">
        <f t="shared" si="18"/>
        <v>Validado</v>
      </c>
    </row>
    <row r="74" spans="1:12" x14ac:dyDescent="0.2">
      <c r="A74" s="7" t="s">
        <v>58</v>
      </c>
      <c r="B74" s="7" t="s">
        <v>36</v>
      </c>
      <c r="C74" s="7" t="s">
        <v>36</v>
      </c>
      <c r="D74" s="7" t="s">
        <v>36</v>
      </c>
      <c r="E74" s="7">
        <v>0</v>
      </c>
      <c r="F74" s="7">
        <v>0</v>
      </c>
      <c r="G74" s="7">
        <f t="shared" si="19"/>
        <v>0</v>
      </c>
      <c r="H74" s="7">
        <v>0</v>
      </c>
      <c r="I74" s="7">
        <v>0</v>
      </c>
      <c r="J74" s="7">
        <v>0</v>
      </c>
      <c r="K74" s="7">
        <f t="shared" si="17"/>
        <v>0</v>
      </c>
      <c r="L74" s="8" t="str">
        <f t="shared" si="18"/>
        <v>Validado</v>
      </c>
    </row>
    <row r="75" spans="1:12" x14ac:dyDescent="0.2">
      <c r="A75" s="7" t="s">
        <v>59</v>
      </c>
      <c r="B75" s="7" t="s">
        <v>36</v>
      </c>
      <c r="C75" s="7" t="s">
        <v>36</v>
      </c>
      <c r="D75" s="7" t="s">
        <v>36</v>
      </c>
      <c r="E75" s="7">
        <v>0</v>
      </c>
      <c r="F75" s="7">
        <v>0</v>
      </c>
      <c r="G75" s="7">
        <f t="shared" si="19"/>
        <v>0</v>
      </c>
      <c r="H75" s="7">
        <v>0</v>
      </c>
      <c r="I75" s="7">
        <v>0</v>
      </c>
      <c r="J75" s="7">
        <v>0</v>
      </c>
      <c r="K75" s="7">
        <f t="shared" si="17"/>
        <v>0</v>
      </c>
      <c r="L75" s="8" t="str">
        <f t="shared" si="18"/>
        <v>Validado</v>
      </c>
    </row>
    <row r="76" spans="1:12" x14ac:dyDescent="0.2">
      <c r="A76" s="7" t="s">
        <v>60</v>
      </c>
      <c r="B76" s="7" t="s">
        <v>36</v>
      </c>
      <c r="C76" s="7" t="s">
        <v>36</v>
      </c>
      <c r="D76" s="7" t="s">
        <v>36</v>
      </c>
      <c r="E76" s="7">
        <v>0</v>
      </c>
      <c r="F76" s="7">
        <v>0</v>
      </c>
      <c r="G76" s="7">
        <f t="shared" si="19"/>
        <v>0</v>
      </c>
      <c r="H76" s="7">
        <v>0</v>
      </c>
      <c r="I76" s="7">
        <v>0</v>
      </c>
      <c r="J76" s="7">
        <v>0</v>
      </c>
      <c r="K76" s="7">
        <f t="shared" si="17"/>
        <v>0</v>
      </c>
      <c r="L76" s="8" t="str">
        <f t="shared" si="18"/>
        <v>Validado</v>
      </c>
    </row>
    <row r="77" spans="1:12" x14ac:dyDescent="0.2">
      <c r="G77" s="7">
        <f>SUM(G72:G76)</f>
        <v>0</v>
      </c>
      <c r="H77" s="7">
        <f>SUM(H72:H76)</f>
        <v>0</v>
      </c>
      <c r="I77" s="7">
        <f>SUM(I72:I76)</f>
        <v>0</v>
      </c>
      <c r="J77" s="7">
        <f>SUM(J72:J76)</f>
        <v>0</v>
      </c>
      <c r="K77" s="7">
        <f>SUM(K72:K76)</f>
        <v>0</v>
      </c>
      <c r="L77" s="8" t="str">
        <f t="shared" si="18"/>
        <v>Validado</v>
      </c>
    </row>
    <row r="80" spans="1:12" x14ac:dyDescent="0.2">
      <c r="A80" s="195" t="s">
        <v>61</v>
      </c>
      <c r="B80" s="196"/>
      <c r="C80" s="196"/>
      <c r="D80" s="196"/>
      <c r="E80" s="196"/>
      <c r="F80" s="197"/>
    </row>
    <row r="82" spans="1:16" ht="38.25" x14ac:dyDescent="0.2">
      <c r="A82" s="55" t="s">
        <v>62</v>
      </c>
      <c r="B82" s="55" t="s">
        <v>31</v>
      </c>
      <c r="C82" s="55" t="s">
        <v>32</v>
      </c>
      <c r="D82" s="55" t="s">
        <v>33</v>
      </c>
      <c r="E82" s="55" t="s">
        <v>30</v>
      </c>
    </row>
    <row r="83" spans="1:16" x14ac:dyDescent="0.2">
      <c r="A83" s="7" t="s">
        <v>63</v>
      </c>
      <c r="B83" s="7">
        <f>H22+J31+I40</f>
        <v>0</v>
      </c>
      <c r="C83" s="7">
        <f>I22+K31+J40+J49</f>
        <v>0</v>
      </c>
      <c r="D83" s="7">
        <f>J22</f>
        <v>0</v>
      </c>
      <c r="E83" s="7">
        <f>SUM(B83:D83)</f>
        <v>0</v>
      </c>
    </row>
    <row r="84" spans="1:16" x14ac:dyDescent="0.2">
      <c r="A84" s="7" t="s">
        <v>47</v>
      </c>
      <c r="B84" s="7">
        <f>H58</f>
        <v>0</v>
      </c>
      <c r="C84" s="7">
        <f>I58</f>
        <v>0</v>
      </c>
      <c r="D84" s="7">
        <f>J58</f>
        <v>0</v>
      </c>
      <c r="E84" s="7">
        <f>SUM(B84:D84)</f>
        <v>0</v>
      </c>
    </row>
    <row r="85" spans="1:16" x14ac:dyDescent="0.2">
      <c r="A85" s="7" t="s">
        <v>64</v>
      </c>
      <c r="B85" s="7">
        <f>H67</f>
        <v>0</v>
      </c>
      <c r="C85" s="7">
        <f>I67</f>
        <v>0</v>
      </c>
      <c r="D85" s="7">
        <f>J67</f>
        <v>0</v>
      </c>
      <c r="E85" s="7">
        <f>SUM(B85:D85)</f>
        <v>0</v>
      </c>
    </row>
    <row r="86" spans="1:16" x14ac:dyDescent="0.2">
      <c r="A86" s="7" t="s">
        <v>65</v>
      </c>
      <c r="B86" s="7">
        <f>H77</f>
        <v>0</v>
      </c>
      <c r="C86" s="7">
        <f>I77</f>
        <v>0</v>
      </c>
      <c r="D86" s="7">
        <f>J77</f>
        <v>0</v>
      </c>
      <c r="E86" s="7">
        <f>SUM(B86:D86)</f>
        <v>0</v>
      </c>
    </row>
    <row r="87" spans="1:16" x14ac:dyDescent="0.2">
      <c r="A87" s="56" t="s">
        <v>34</v>
      </c>
      <c r="B87" s="56">
        <f>SUM(B83:B86)</f>
        <v>0</v>
      </c>
      <c r="C87" s="56">
        <f>SUM(C83:C86)</f>
        <v>0</v>
      </c>
      <c r="D87" s="56">
        <f>SUM(D83:D86)</f>
        <v>0</v>
      </c>
      <c r="E87" s="56">
        <f>SUM(E83:E86)</f>
        <v>0</v>
      </c>
    </row>
    <row r="90" spans="1:16" x14ac:dyDescent="0.2">
      <c r="A90" s="65" t="s">
        <v>66</v>
      </c>
      <c r="B90" s="66" t="s">
        <v>77</v>
      </c>
      <c r="C90" s="67" t="s">
        <v>68</v>
      </c>
      <c r="D90" s="67" t="s">
        <v>69</v>
      </c>
      <c r="E90" s="136" t="s">
        <v>70</v>
      </c>
      <c r="F90" s="68"/>
      <c r="G90" s="68"/>
      <c r="H90" s="68"/>
      <c r="I90" s="68"/>
      <c r="J90" s="68"/>
      <c r="K90" s="68"/>
      <c r="L90" s="68"/>
      <c r="M90" s="68"/>
      <c r="N90" s="68"/>
      <c r="O90" s="68"/>
      <c r="P90" s="68"/>
    </row>
    <row r="91" spans="1:16" x14ac:dyDescent="0.2">
      <c r="A91" s="69" t="s">
        <v>31</v>
      </c>
      <c r="B91" s="100">
        <f>B87</f>
        <v>0</v>
      </c>
      <c r="C91" s="119" t="e">
        <f>B91/$B$94</f>
        <v>#DIV/0!</v>
      </c>
      <c r="D91" s="119" t="e">
        <f>B91/$B$97</f>
        <v>#DIV/0!</v>
      </c>
      <c r="E91" s="133" t="str">
        <f>IF(B91&lt;=60000000,"Validado","Excede")</f>
        <v>Validado</v>
      </c>
      <c r="N91" s="68"/>
      <c r="O91" s="68"/>
      <c r="P91" s="68"/>
    </row>
    <row r="92" spans="1:16" x14ac:dyDescent="0.2">
      <c r="A92" s="70" t="s">
        <v>7</v>
      </c>
      <c r="B92" s="101">
        <f>C87</f>
        <v>0</v>
      </c>
      <c r="C92" s="119" t="e">
        <f t="shared" ref="C92:C93" si="20">B92/$B$94</f>
        <v>#DIV/0!</v>
      </c>
      <c r="D92" s="119" t="e">
        <f t="shared" ref="D92:D93" si="21">B92/$B$97</f>
        <v>#DIV/0!</v>
      </c>
      <c r="N92" s="68"/>
      <c r="O92" s="68"/>
      <c r="P92" s="68"/>
    </row>
    <row r="93" spans="1:16" x14ac:dyDescent="0.2">
      <c r="A93" s="71" t="s">
        <v>71</v>
      </c>
      <c r="B93" s="102">
        <f>D87</f>
        <v>0</v>
      </c>
      <c r="C93" s="119" t="e">
        <f t="shared" si="20"/>
        <v>#DIV/0!</v>
      </c>
      <c r="D93" s="119" t="e">
        <f t="shared" si="21"/>
        <v>#DIV/0!</v>
      </c>
      <c r="N93" s="68"/>
      <c r="O93" s="68"/>
      <c r="P93" s="68"/>
    </row>
    <row r="94" spans="1:16" x14ac:dyDescent="0.2">
      <c r="A94" s="72" t="s">
        <v>78</v>
      </c>
      <c r="B94" s="103">
        <f>SUM(B91:B93)</f>
        <v>0</v>
      </c>
      <c r="C94" s="68"/>
      <c r="D94" s="68"/>
      <c r="E94" s="182" t="s">
        <v>73</v>
      </c>
      <c r="F94" s="182"/>
      <c r="G94" s="182"/>
      <c r="H94" s="182"/>
      <c r="I94" s="182"/>
      <c r="J94" s="182"/>
      <c r="K94" s="182"/>
      <c r="L94" s="182"/>
      <c r="M94" s="182"/>
      <c r="N94" s="68"/>
      <c r="O94" s="68"/>
      <c r="P94" s="68"/>
    </row>
    <row r="95" spans="1:16" x14ac:dyDescent="0.2">
      <c r="E95" s="183" t="s">
        <v>74</v>
      </c>
      <c r="F95" s="183"/>
      <c r="G95" s="183"/>
      <c r="H95" s="183"/>
      <c r="I95" s="183"/>
      <c r="J95" s="183"/>
      <c r="K95" s="183"/>
      <c r="L95" s="183"/>
      <c r="M95" s="68"/>
    </row>
    <row r="96" spans="1:16" x14ac:dyDescent="0.2">
      <c r="E96" s="183"/>
      <c r="F96" s="183"/>
      <c r="G96" s="183"/>
      <c r="H96" s="183"/>
      <c r="I96" s="183"/>
      <c r="J96" s="183"/>
      <c r="K96" s="183"/>
      <c r="L96" s="183"/>
      <c r="M96" s="68"/>
    </row>
    <row r="97" spans="1:7" x14ac:dyDescent="0.2">
      <c r="A97" s="105" t="s">
        <v>75</v>
      </c>
      <c r="B97" s="104">
        <f>'COSTO TOTAL'!B30</f>
        <v>0</v>
      </c>
    </row>
    <row r="105" spans="1:7" x14ac:dyDescent="0.2">
      <c r="G105" s="92"/>
    </row>
    <row r="106" spans="1:7" x14ac:dyDescent="0.2">
      <c r="G106" s="92"/>
    </row>
  </sheetData>
  <mergeCells count="18">
    <mergeCell ref="E95:L96"/>
    <mergeCell ref="I34:K34"/>
    <mergeCell ref="A42:F42"/>
    <mergeCell ref="I43:K43"/>
    <mergeCell ref="A51:F51"/>
    <mergeCell ref="I52:K52"/>
    <mergeCell ref="A60:F60"/>
    <mergeCell ref="H61:J61"/>
    <mergeCell ref="A69:F69"/>
    <mergeCell ref="H70:J70"/>
    <mergeCell ref="A80:F80"/>
    <mergeCell ref="E94:M94"/>
    <mergeCell ref="A33:F33"/>
    <mergeCell ref="A9:C13"/>
    <mergeCell ref="A15:F15"/>
    <mergeCell ref="H16:J16"/>
    <mergeCell ref="A24:F24"/>
    <mergeCell ref="J25:L25"/>
  </mergeCells>
  <conditionalFormatting sqref="D36:D39">
    <cfRule type="cellIs" dxfId="39" priority="10" operator="lessThan">
      <formula>36</formula>
    </cfRule>
  </conditionalFormatting>
  <conditionalFormatting sqref="E36:E39">
    <cfRule type="cellIs" dxfId="38" priority="9" operator="greaterThan">
      <formula>500000</formula>
    </cfRule>
  </conditionalFormatting>
  <conditionalFormatting sqref="D27:D30">
    <cfRule type="cellIs" dxfId="37" priority="8" operator="lessThan">
      <formula>90</formula>
    </cfRule>
  </conditionalFormatting>
  <conditionalFormatting sqref="L18:L22 M67 L63:L66 M58 L54:L57 L72:L77">
    <cfRule type="cellIs" dxfId="36" priority="7" operator="equal">
      <formula>"Error"</formula>
    </cfRule>
  </conditionalFormatting>
  <conditionalFormatting sqref="N27:N31">
    <cfRule type="cellIs" dxfId="35" priority="6" operator="equal">
      <formula>"Error"</formula>
    </cfRule>
  </conditionalFormatting>
  <conditionalFormatting sqref="M36:M40">
    <cfRule type="cellIs" dxfId="34" priority="5" operator="equal">
      <formula>"Error"</formula>
    </cfRule>
  </conditionalFormatting>
  <conditionalFormatting sqref="O27:O30">
    <cfRule type="cellIs" dxfId="33" priority="4" operator="greaterThan">
      <formula>2500000</formula>
    </cfRule>
  </conditionalFormatting>
  <conditionalFormatting sqref="F36:F39">
    <cfRule type="cellIs" dxfId="32" priority="3" operator="lessThan">
      <formula>E36</formula>
    </cfRule>
  </conditionalFormatting>
  <conditionalFormatting sqref="F27:F30">
    <cfRule type="cellIs" dxfId="31" priority="2" operator="greaterThan">
      <formula>2500000</formula>
    </cfRule>
  </conditionalFormatting>
  <conditionalFormatting sqref="M45:M49">
    <cfRule type="cellIs" dxfId="30" priority="1" operator="equal">
      <formula>"Error"</formula>
    </cfRule>
  </conditionalFormatting>
  <pageMargins left="0.75" right="0.75" top="1" bottom="1" header="0" footer="0"/>
  <pageSetup scale="77" fitToHeight="4" orientation="landscape"/>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E58E0-18B7-4F1E-B0B9-BB270E49D201}">
  <sheetPr>
    <tabColor theme="0"/>
    <pageSetUpPr fitToPage="1"/>
  </sheetPr>
  <dimension ref="A2:Q106"/>
  <sheetViews>
    <sheetView showGridLines="0" topLeftCell="A18" zoomScaleNormal="100" workbookViewId="0">
      <selection activeCell="A71" sqref="A71"/>
    </sheetView>
  </sheetViews>
  <sheetFormatPr baseColWidth="10" defaultColWidth="11.42578125" defaultRowHeight="12.75" x14ac:dyDescent="0.2"/>
  <cols>
    <col min="1" max="1" width="47.28515625" style="8" customWidth="1"/>
    <col min="2" max="2" width="15.5703125" style="8" customWidth="1"/>
    <col min="3" max="3" width="14.85546875" style="8" customWidth="1"/>
    <col min="4" max="4" width="12" style="8" customWidth="1"/>
    <col min="5" max="5" width="11.85546875" style="8" customWidth="1"/>
    <col min="6" max="6" width="12" style="8" customWidth="1"/>
    <col min="7" max="8" width="9.140625" style="8"/>
    <col min="9" max="9" width="13.28515625" style="8" customWidth="1"/>
    <col min="10" max="10" width="12.7109375" style="8" customWidth="1"/>
    <col min="11" max="13" width="12.5703125" style="8" customWidth="1"/>
    <col min="14" max="14" width="12.42578125" style="8" customWidth="1"/>
    <col min="15" max="15" width="13.85546875" style="8" customWidth="1"/>
    <col min="16" max="16" width="10.42578125" style="8" bestFit="1" customWidth="1"/>
    <col min="17" max="17" width="14.85546875" style="8" bestFit="1" customWidth="1"/>
    <col min="18" max="16384" width="11.42578125" style="8"/>
  </cols>
  <sheetData>
    <row r="2" spans="1:10" s="10" customFormat="1" ht="15.75" x14ac:dyDescent="0.2">
      <c r="A2" s="10" t="s">
        <v>16</v>
      </c>
    </row>
    <row r="3" spans="1:10" s="10" customFormat="1" ht="15.75" x14ac:dyDescent="0.2">
      <c r="A3" s="47" t="s">
        <v>17</v>
      </c>
    </row>
    <row r="4" spans="1:10" s="2" customFormat="1" x14ac:dyDescent="0.2">
      <c r="A4" s="109" t="s">
        <v>18</v>
      </c>
      <c r="C4" s="108">
        <v>0</v>
      </c>
      <c r="D4" s="3"/>
      <c r="E4" s="3"/>
      <c r="F4" s="3"/>
      <c r="G4" s="3"/>
      <c r="H4" s="3"/>
      <c r="I4" s="3"/>
    </row>
    <row r="5" spans="1:10" s="2" customFormat="1" x14ac:dyDescent="0.2">
      <c r="A5" s="2" t="s">
        <v>19</v>
      </c>
      <c r="C5" s="108">
        <v>0</v>
      </c>
      <c r="D5" s="3"/>
      <c r="E5" s="3"/>
      <c r="F5" s="3"/>
      <c r="G5" s="3"/>
      <c r="H5" s="3"/>
      <c r="I5" s="3"/>
    </row>
    <row r="6" spans="1:10" s="2" customFormat="1" x14ac:dyDescent="0.2">
      <c r="A6" s="2" t="s">
        <v>20</v>
      </c>
      <c r="C6" s="108">
        <v>0</v>
      </c>
      <c r="D6" s="4"/>
      <c r="E6" s="5"/>
      <c r="F6" s="5"/>
      <c r="G6" s="5"/>
      <c r="H6" s="5"/>
      <c r="I6" s="5"/>
    </row>
    <row r="7" spans="1:10" s="2" customFormat="1" x14ac:dyDescent="0.2">
      <c r="A7" s="2" t="s">
        <v>79</v>
      </c>
      <c r="C7" s="107">
        <v>0</v>
      </c>
      <c r="D7" s="4"/>
      <c r="E7" s="5"/>
      <c r="F7" s="5"/>
      <c r="G7" s="5"/>
      <c r="H7" s="5"/>
      <c r="I7" s="5"/>
    </row>
    <row r="9" spans="1:10" x14ac:dyDescent="0.2">
      <c r="A9" s="159" t="s">
        <v>3</v>
      </c>
      <c r="B9" s="184"/>
      <c r="C9" s="185"/>
    </row>
    <row r="10" spans="1:10" x14ac:dyDescent="0.2">
      <c r="A10" s="186"/>
      <c r="B10" s="187"/>
      <c r="C10" s="188"/>
    </row>
    <row r="11" spans="1:10" x14ac:dyDescent="0.2">
      <c r="A11" s="186"/>
      <c r="B11" s="187"/>
      <c r="C11" s="188"/>
    </row>
    <row r="12" spans="1:10" x14ac:dyDescent="0.2">
      <c r="A12" s="186"/>
      <c r="B12" s="187"/>
      <c r="C12" s="188"/>
    </row>
    <row r="13" spans="1:10" x14ac:dyDescent="0.2">
      <c r="A13" s="189"/>
      <c r="B13" s="190"/>
      <c r="C13" s="191"/>
    </row>
    <row r="15" spans="1:10" x14ac:dyDescent="0.2">
      <c r="A15" s="192" t="s">
        <v>22</v>
      </c>
      <c r="B15" s="193"/>
      <c r="C15" s="193"/>
      <c r="D15" s="193"/>
      <c r="E15" s="193"/>
      <c r="F15" s="194"/>
    </row>
    <row r="16" spans="1:10" x14ac:dyDescent="0.2">
      <c r="H16" s="180" t="s">
        <v>23</v>
      </c>
      <c r="I16" s="181"/>
      <c r="J16" s="181"/>
    </row>
    <row r="17" spans="1:15" s="54" customFormat="1" ht="51" x14ac:dyDescent="0.2">
      <c r="A17" s="53" t="s">
        <v>24</v>
      </c>
      <c r="B17" s="53" t="s">
        <v>25</v>
      </c>
      <c r="C17" s="53" t="s">
        <v>26</v>
      </c>
      <c r="D17" s="53" t="s">
        <v>27</v>
      </c>
      <c r="E17" s="53" t="s">
        <v>28</v>
      </c>
      <c r="F17" s="53" t="s">
        <v>29</v>
      </c>
      <c r="G17" s="62" t="s">
        <v>30</v>
      </c>
      <c r="H17" s="55" t="s">
        <v>31</v>
      </c>
      <c r="I17" s="55" t="s">
        <v>32</v>
      </c>
      <c r="J17" s="55" t="s">
        <v>33</v>
      </c>
      <c r="K17" s="53" t="s">
        <v>34</v>
      </c>
      <c r="L17" s="53" t="s">
        <v>35</v>
      </c>
    </row>
    <row r="18" spans="1:15" x14ac:dyDescent="0.2">
      <c r="A18" s="7" t="s">
        <v>36</v>
      </c>
      <c r="B18" s="7" t="s">
        <v>36</v>
      </c>
      <c r="C18" s="7" t="s">
        <v>36</v>
      </c>
      <c r="D18" s="7">
        <v>0</v>
      </c>
      <c r="E18" s="7">
        <v>0</v>
      </c>
      <c r="F18" s="7">
        <v>0</v>
      </c>
      <c r="G18" s="7">
        <f>E18*F18</f>
        <v>0</v>
      </c>
      <c r="H18" s="7">
        <v>0</v>
      </c>
      <c r="I18" s="7">
        <v>0</v>
      </c>
      <c r="J18" s="7">
        <v>0</v>
      </c>
      <c r="K18" s="7">
        <f>SUM(H18:J18)</f>
        <v>0</v>
      </c>
      <c r="L18" s="8" t="str">
        <f>IF(G18=K18,"Validado","Error")</f>
        <v>Validado</v>
      </c>
    </row>
    <row r="19" spans="1:15" x14ac:dyDescent="0.2">
      <c r="A19" s="7" t="s">
        <v>36</v>
      </c>
      <c r="B19" s="7" t="s">
        <v>36</v>
      </c>
      <c r="C19" s="7" t="s">
        <v>36</v>
      </c>
      <c r="D19" s="7">
        <v>0</v>
      </c>
      <c r="E19" s="7">
        <v>0</v>
      </c>
      <c r="F19" s="7">
        <v>0</v>
      </c>
      <c r="G19" s="7">
        <f t="shared" ref="G19:G21" si="0">E19*F19</f>
        <v>0</v>
      </c>
      <c r="H19" s="7">
        <v>0</v>
      </c>
      <c r="I19" s="7">
        <v>0</v>
      </c>
      <c r="J19" s="7">
        <v>0</v>
      </c>
      <c r="K19" s="7">
        <f>SUM(H19:J19)</f>
        <v>0</v>
      </c>
      <c r="L19" s="8" t="str">
        <f>IF(G19=K19,"Validado","Error")</f>
        <v>Validado</v>
      </c>
    </row>
    <row r="20" spans="1:15" x14ac:dyDescent="0.2">
      <c r="A20" s="7" t="s">
        <v>36</v>
      </c>
      <c r="B20" s="7" t="s">
        <v>36</v>
      </c>
      <c r="C20" s="7" t="s">
        <v>36</v>
      </c>
      <c r="D20" s="7">
        <v>0</v>
      </c>
      <c r="E20" s="7">
        <v>0</v>
      </c>
      <c r="F20" s="7">
        <v>0</v>
      </c>
      <c r="G20" s="7">
        <f t="shared" si="0"/>
        <v>0</v>
      </c>
      <c r="H20" s="7">
        <v>0</v>
      </c>
      <c r="I20" s="7">
        <v>0</v>
      </c>
      <c r="J20" s="7">
        <v>0</v>
      </c>
      <c r="K20" s="7">
        <f>SUM(H20:J20)</f>
        <v>0</v>
      </c>
      <c r="L20" s="8" t="str">
        <f>IF(G20=K20,"Validado","Error")</f>
        <v>Validado</v>
      </c>
    </row>
    <row r="21" spans="1:15" x14ac:dyDescent="0.2">
      <c r="A21" s="7" t="s">
        <v>36</v>
      </c>
      <c r="B21" s="7" t="s">
        <v>36</v>
      </c>
      <c r="C21" s="7" t="s">
        <v>36</v>
      </c>
      <c r="D21" s="7">
        <v>0</v>
      </c>
      <c r="E21" s="7">
        <v>0</v>
      </c>
      <c r="F21" s="7">
        <v>0</v>
      </c>
      <c r="G21" s="7">
        <f t="shared" si="0"/>
        <v>0</v>
      </c>
      <c r="H21" s="7">
        <v>0</v>
      </c>
      <c r="I21" s="7">
        <v>0</v>
      </c>
      <c r="J21" s="7">
        <v>0</v>
      </c>
      <c r="K21" s="7">
        <f>SUM(H21:J21)</f>
        <v>0</v>
      </c>
      <c r="L21" s="8" t="str">
        <f>IF(G21=K21,"Validado","Error")</f>
        <v>Validado</v>
      </c>
    </row>
    <row r="22" spans="1:15" x14ac:dyDescent="0.2">
      <c r="G22" s="7">
        <f>SUM(G18:G21)</f>
        <v>0</v>
      </c>
      <c r="H22" s="7">
        <f t="shared" ref="H22:J22" si="1">SUM(H18:H21)</f>
        <v>0</v>
      </c>
      <c r="I22" s="7">
        <f t="shared" si="1"/>
        <v>0</v>
      </c>
      <c r="J22" s="7">
        <f t="shared" si="1"/>
        <v>0</v>
      </c>
      <c r="K22" s="7">
        <f>SUM(K18:K21)</f>
        <v>0</v>
      </c>
      <c r="L22" s="8" t="str">
        <f>IF(G22=K22,"Validado","Error")</f>
        <v>Validado</v>
      </c>
    </row>
    <row r="24" spans="1:15" x14ac:dyDescent="0.2">
      <c r="A24" s="192" t="s">
        <v>37</v>
      </c>
      <c r="B24" s="193"/>
      <c r="C24" s="193"/>
      <c r="D24" s="193"/>
      <c r="E24" s="193"/>
      <c r="F24" s="194"/>
    </row>
    <row r="25" spans="1:15" x14ac:dyDescent="0.2">
      <c r="J25" s="180" t="s">
        <v>23</v>
      </c>
      <c r="K25" s="181"/>
      <c r="L25" s="181"/>
    </row>
    <row r="26" spans="1:15" s="54" customFormat="1" ht="89.25" x14ac:dyDescent="0.2">
      <c r="A26" s="53" t="s">
        <v>24</v>
      </c>
      <c r="B26" s="53" t="s">
        <v>25</v>
      </c>
      <c r="C26" s="53" t="s">
        <v>26</v>
      </c>
      <c r="D26" s="53" t="s">
        <v>38</v>
      </c>
      <c r="E26" s="53" t="s">
        <v>39</v>
      </c>
      <c r="F26" s="53" t="s">
        <v>40</v>
      </c>
      <c r="G26" s="53" t="s">
        <v>41</v>
      </c>
      <c r="H26" s="53" t="s">
        <v>29</v>
      </c>
      <c r="I26" s="62" t="s">
        <v>30</v>
      </c>
      <c r="J26" s="55" t="s">
        <v>31</v>
      </c>
      <c r="K26" s="55" t="s">
        <v>32</v>
      </c>
      <c r="L26" s="55" t="s">
        <v>33</v>
      </c>
      <c r="M26" s="53" t="s">
        <v>34</v>
      </c>
      <c r="N26" s="53" t="s">
        <v>35</v>
      </c>
      <c r="O26" s="53" t="s">
        <v>42</v>
      </c>
    </row>
    <row r="27" spans="1:15" x14ac:dyDescent="0.2">
      <c r="A27" s="7" t="s">
        <v>36</v>
      </c>
      <c r="B27" s="7" t="s">
        <v>36</v>
      </c>
      <c r="C27" s="7" t="s">
        <v>36</v>
      </c>
      <c r="D27" s="7">
        <v>90</v>
      </c>
      <c r="E27" s="7">
        <v>0</v>
      </c>
      <c r="F27" s="7">
        <v>0</v>
      </c>
      <c r="G27" s="7">
        <v>0</v>
      </c>
      <c r="H27" s="7">
        <v>0</v>
      </c>
      <c r="I27" s="7">
        <f>(F27*H27)+(G27*H27)</f>
        <v>0</v>
      </c>
      <c r="J27" s="7">
        <f>F27*H27</f>
        <v>0</v>
      </c>
      <c r="K27" s="106">
        <f>G27*H27</f>
        <v>0</v>
      </c>
      <c r="L27" s="106">
        <v>0</v>
      </c>
      <c r="M27" s="7">
        <f>SUM(J27:L27)</f>
        <v>0</v>
      </c>
      <c r="N27" s="8" t="str">
        <f>IF(AND(D27&gt;=90,F27+G27&lt;=2500000,I27=M27),"Validado","Error")</f>
        <v>Validado</v>
      </c>
      <c r="O27" s="8">
        <v>0</v>
      </c>
    </row>
    <row r="28" spans="1:15" x14ac:dyDescent="0.2">
      <c r="A28" s="7" t="s">
        <v>36</v>
      </c>
      <c r="B28" s="7" t="s">
        <v>36</v>
      </c>
      <c r="C28" s="7" t="s">
        <v>36</v>
      </c>
      <c r="D28" s="7">
        <v>90</v>
      </c>
      <c r="E28" s="7">
        <v>0</v>
      </c>
      <c r="F28" s="7">
        <f t="shared" ref="F28:F30" si="2">D28*E28</f>
        <v>0</v>
      </c>
      <c r="G28" s="7">
        <v>0</v>
      </c>
      <c r="H28" s="7">
        <v>0</v>
      </c>
      <c r="I28" s="7">
        <f t="shared" ref="I28:I30" si="3">(F28*H28)+(G28*H28)</f>
        <v>0</v>
      </c>
      <c r="J28" s="7">
        <f t="shared" ref="J28:J30" si="4">F28*H28</f>
        <v>0</v>
      </c>
      <c r="K28" s="106">
        <f t="shared" ref="K28:K30" si="5">G28*H28</f>
        <v>0</v>
      </c>
      <c r="L28" s="106">
        <v>0</v>
      </c>
      <c r="M28" s="7">
        <f>SUM(J28:L28)</f>
        <v>0</v>
      </c>
      <c r="N28" s="8" t="str">
        <f t="shared" ref="N28:N30" si="6">IF(AND(D28&gt;=90,F28+G28&lt;=2500000,I28=M28),"Validado","Error")</f>
        <v>Validado</v>
      </c>
      <c r="O28" s="8">
        <v>0</v>
      </c>
    </row>
    <row r="29" spans="1:15" x14ac:dyDescent="0.2">
      <c r="A29" s="7" t="s">
        <v>36</v>
      </c>
      <c r="B29" s="7" t="s">
        <v>36</v>
      </c>
      <c r="C29" s="7" t="s">
        <v>36</v>
      </c>
      <c r="D29" s="7">
        <v>90</v>
      </c>
      <c r="E29" s="7">
        <v>0</v>
      </c>
      <c r="F29" s="7">
        <f t="shared" si="2"/>
        <v>0</v>
      </c>
      <c r="G29" s="7">
        <v>0</v>
      </c>
      <c r="H29" s="7">
        <v>0</v>
      </c>
      <c r="I29" s="7">
        <f t="shared" si="3"/>
        <v>0</v>
      </c>
      <c r="J29" s="7">
        <f t="shared" si="4"/>
        <v>0</v>
      </c>
      <c r="K29" s="106">
        <f t="shared" si="5"/>
        <v>0</v>
      </c>
      <c r="L29" s="106">
        <v>0</v>
      </c>
      <c r="M29" s="7">
        <f>SUM(J29:L29)</f>
        <v>0</v>
      </c>
      <c r="N29" s="8" t="str">
        <f t="shared" si="6"/>
        <v>Validado</v>
      </c>
      <c r="O29" s="8">
        <v>0</v>
      </c>
    </row>
    <row r="30" spans="1:15" x14ac:dyDescent="0.2">
      <c r="A30" s="7" t="s">
        <v>36</v>
      </c>
      <c r="B30" s="7" t="s">
        <v>36</v>
      </c>
      <c r="C30" s="7" t="s">
        <v>36</v>
      </c>
      <c r="D30" s="7">
        <v>90</v>
      </c>
      <c r="E30" s="7">
        <v>0</v>
      </c>
      <c r="F30" s="7">
        <f t="shared" si="2"/>
        <v>0</v>
      </c>
      <c r="G30" s="7">
        <v>0</v>
      </c>
      <c r="H30" s="7">
        <v>0</v>
      </c>
      <c r="I30" s="7">
        <f t="shared" si="3"/>
        <v>0</v>
      </c>
      <c r="J30" s="7">
        <f t="shared" si="4"/>
        <v>0</v>
      </c>
      <c r="K30" s="106">
        <f t="shared" si="5"/>
        <v>0</v>
      </c>
      <c r="L30" s="106">
        <v>0</v>
      </c>
      <c r="M30" s="7">
        <f>SUM(J30:L30)</f>
        <v>0</v>
      </c>
      <c r="N30" s="8" t="str">
        <f t="shared" si="6"/>
        <v>Validado</v>
      </c>
      <c r="O30" s="8">
        <v>0</v>
      </c>
    </row>
    <row r="31" spans="1:15" x14ac:dyDescent="0.2">
      <c r="I31" s="7">
        <f>SUM(I27:I30)</f>
        <v>0</v>
      </c>
      <c r="J31" s="7">
        <f t="shared" ref="J31:M31" si="7">SUM(J27:J30)</f>
        <v>0</v>
      </c>
      <c r="K31" s="106">
        <f t="shared" si="7"/>
        <v>0</v>
      </c>
      <c r="L31" s="106">
        <f t="shared" si="7"/>
        <v>0</v>
      </c>
      <c r="M31" s="7">
        <f t="shared" si="7"/>
        <v>0</v>
      </c>
      <c r="N31" s="8" t="str">
        <f>IF(I31=M31,"Validado","Error")</f>
        <v>Validado</v>
      </c>
      <c r="O31" s="8">
        <v>0</v>
      </c>
    </row>
    <row r="33" spans="1:17" x14ac:dyDescent="0.2">
      <c r="A33" s="192" t="s">
        <v>43</v>
      </c>
      <c r="B33" s="193"/>
      <c r="C33" s="193"/>
      <c r="D33" s="193"/>
      <c r="E33" s="193"/>
      <c r="F33" s="194"/>
    </row>
    <row r="34" spans="1:17" x14ac:dyDescent="0.2">
      <c r="I34" s="180" t="s">
        <v>23</v>
      </c>
      <c r="J34" s="181"/>
      <c r="K34" s="181"/>
    </row>
    <row r="35" spans="1:17" s="54" customFormat="1" ht="63.75" x14ac:dyDescent="0.2">
      <c r="A35" s="53" t="s">
        <v>24</v>
      </c>
      <c r="B35" s="53" t="s">
        <v>25</v>
      </c>
      <c r="C35" s="53" t="s">
        <v>26</v>
      </c>
      <c r="D35" s="93" t="s">
        <v>44</v>
      </c>
      <c r="E35" s="53" t="s">
        <v>40</v>
      </c>
      <c r="F35" s="53" t="s">
        <v>41</v>
      </c>
      <c r="G35" s="53" t="s">
        <v>29</v>
      </c>
      <c r="H35" s="62" t="s">
        <v>30</v>
      </c>
      <c r="I35" s="55" t="s">
        <v>31</v>
      </c>
      <c r="J35" s="55" t="s">
        <v>32</v>
      </c>
      <c r="K35" s="55" t="s">
        <v>33</v>
      </c>
      <c r="L35" s="53" t="s">
        <v>34</v>
      </c>
      <c r="M35" s="53" t="s">
        <v>35</v>
      </c>
    </row>
    <row r="36" spans="1:17" x14ac:dyDescent="0.2">
      <c r="A36" s="7" t="s">
        <v>36</v>
      </c>
      <c r="B36" s="7" t="s">
        <v>36</v>
      </c>
      <c r="C36" s="7" t="s">
        <v>36</v>
      </c>
      <c r="D36" s="7"/>
      <c r="E36" s="7">
        <v>0</v>
      </c>
      <c r="F36" s="7">
        <v>0</v>
      </c>
      <c r="G36" s="7">
        <v>0</v>
      </c>
      <c r="H36" s="7">
        <f>(E36+F36)*G36</f>
        <v>0</v>
      </c>
      <c r="I36" s="7">
        <f>E36*G36</f>
        <v>0</v>
      </c>
      <c r="J36" s="7">
        <f>F36*G36</f>
        <v>0</v>
      </c>
      <c r="K36" s="7">
        <v>0</v>
      </c>
      <c r="L36" s="7">
        <f>SUM(I36:K36)</f>
        <v>0</v>
      </c>
      <c r="M36" s="8" t="str">
        <f>IF(AND(D36&gt;=36,E36&lt;=500000,H36=L36),"Validado","Error")</f>
        <v>Error</v>
      </c>
      <c r="O36" s="54"/>
    </row>
    <row r="37" spans="1:17" x14ac:dyDescent="0.2">
      <c r="A37" s="7" t="s">
        <v>36</v>
      </c>
      <c r="B37" s="7" t="s">
        <v>36</v>
      </c>
      <c r="C37" s="7" t="s">
        <v>36</v>
      </c>
      <c r="D37" s="7"/>
      <c r="E37" s="7">
        <v>0</v>
      </c>
      <c r="F37" s="7">
        <v>0</v>
      </c>
      <c r="G37" s="7">
        <v>0</v>
      </c>
      <c r="H37" s="7">
        <f>(E37+F37)*G37</f>
        <v>0</v>
      </c>
      <c r="I37" s="7">
        <f t="shared" ref="I37:I39" si="8">E37*G37</f>
        <v>0</v>
      </c>
      <c r="J37" s="7">
        <f t="shared" ref="J37:J39" si="9">F37*G37</f>
        <v>0</v>
      </c>
      <c r="K37" s="7">
        <v>0</v>
      </c>
      <c r="L37" s="7">
        <f>SUM(I37:K37)</f>
        <v>0</v>
      </c>
      <c r="M37" s="8" t="str">
        <f t="shared" ref="M37:M39" si="10">IF(AND(D37&gt;=36,E37&lt;=500000,H37=L37),"Validado","Error")</f>
        <v>Error</v>
      </c>
      <c r="O37" s="54"/>
    </row>
    <row r="38" spans="1:17" x14ac:dyDescent="0.2">
      <c r="A38" s="7" t="s">
        <v>36</v>
      </c>
      <c r="B38" s="7" t="s">
        <v>36</v>
      </c>
      <c r="C38" s="7" t="s">
        <v>36</v>
      </c>
      <c r="D38" s="7"/>
      <c r="E38" s="7">
        <v>0</v>
      </c>
      <c r="F38" s="7">
        <v>0</v>
      </c>
      <c r="G38" s="7">
        <v>0</v>
      </c>
      <c r="H38" s="7">
        <f>(E38+F38)*G38</f>
        <v>0</v>
      </c>
      <c r="I38" s="7">
        <f t="shared" si="8"/>
        <v>0</v>
      </c>
      <c r="J38" s="7">
        <f t="shared" si="9"/>
        <v>0</v>
      </c>
      <c r="K38" s="7">
        <v>0</v>
      </c>
      <c r="L38" s="7">
        <f>SUM(I38:K38)</f>
        <v>0</v>
      </c>
      <c r="M38" s="8" t="str">
        <f t="shared" si="10"/>
        <v>Error</v>
      </c>
      <c r="O38" s="54"/>
    </row>
    <row r="39" spans="1:17" x14ac:dyDescent="0.2">
      <c r="A39" s="7" t="s">
        <v>36</v>
      </c>
      <c r="B39" s="7" t="s">
        <v>36</v>
      </c>
      <c r="C39" s="7" t="s">
        <v>36</v>
      </c>
      <c r="D39" s="7"/>
      <c r="E39" s="7">
        <v>0</v>
      </c>
      <c r="F39" s="7">
        <v>0</v>
      </c>
      <c r="G39" s="7">
        <v>0</v>
      </c>
      <c r="H39" s="7">
        <f>(E39+F39)*G39</f>
        <v>0</v>
      </c>
      <c r="I39" s="7">
        <f t="shared" si="8"/>
        <v>0</v>
      </c>
      <c r="J39" s="7">
        <f t="shared" si="9"/>
        <v>0</v>
      </c>
      <c r="K39" s="7">
        <v>0</v>
      </c>
      <c r="L39" s="7">
        <f>SUM(I39:K39)</f>
        <v>0</v>
      </c>
      <c r="M39" s="8" t="str">
        <f t="shared" si="10"/>
        <v>Error</v>
      </c>
      <c r="O39" s="54"/>
    </row>
    <row r="40" spans="1:17" x14ac:dyDescent="0.2">
      <c r="H40" s="7">
        <f>SUM(H36:H39)</f>
        <v>0</v>
      </c>
      <c r="I40" s="7">
        <f>SUM(I36:I39)</f>
        <v>0</v>
      </c>
      <c r="J40" s="7">
        <f t="shared" ref="J40:L40" si="11">SUM(J36:J39)</f>
        <v>0</v>
      </c>
      <c r="K40" s="7">
        <f t="shared" si="11"/>
        <v>0</v>
      </c>
      <c r="L40" s="7">
        <f t="shared" si="11"/>
        <v>0</v>
      </c>
      <c r="M40" s="8" t="str">
        <f>IF(H40=L40,"Validado","Error")</f>
        <v>Validado</v>
      </c>
      <c r="O40" s="54"/>
    </row>
    <row r="41" spans="1:17" x14ac:dyDescent="0.2">
      <c r="Q41" s="54"/>
    </row>
    <row r="42" spans="1:17" x14ac:dyDescent="0.2">
      <c r="A42" s="192" t="s">
        <v>45</v>
      </c>
      <c r="B42" s="193"/>
      <c r="C42" s="193"/>
      <c r="D42" s="193"/>
      <c r="E42" s="193"/>
      <c r="F42" s="194"/>
    </row>
    <row r="43" spans="1:17" x14ac:dyDescent="0.2">
      <c r="I43" s="198" t="s">
        <v>23</v>
      </c>
      <c r="J43" s="198"/>
      <c r="K43" s="198"/>
    </row>
    <row r="44" spans="1:17" s="54" customFormat="1" ht="51" x14ac:dyDescent="0.2">
      <c r="A44" s="53" t="s">
        <v>24</v>
      </c>
      <c r="B44" s="53" t="s">
        <v>25</v>
      </c>
      <c r="C44" s="53" t="s">
        <v>26</v>
      </c>
      <c r="D44" s="53" t="s">
        <v>27</v>
      </c>
      <c r="E44" s="53" t="s">
        <v>39</v>
      </c>
      <c r="F44" s="53" t="s">
        <v>28</v>
      </c>
      <c r="G44" s="53" t="s">
        <v>29</v>
      </c>
      <c r="H44" s="62" t="s">
        <v>30</v>
      </c>
      <c r="I44" s="55" t="s">
        <v>31</v>
      </c>
      <c r="J44" s="55" t="s">
        <v>32</v>
      </c>
      <c r="K44" s="55" t="s">
        <v>33</v>
      </c>
      <c r="L44" s="53" t="s">
        <v>34</v>
      </c>
      <c r="M44" s="53" t="s">
        <v>35</v>
      </c>
    </row>
    <row r="45" spans="1:17" x14ac:dyDescent="0.2">
      <c r="A45" s="7" t="s">
        <v>36</v>
      </c>
      <c r="B45" s="7" t="s">
        <v>36</v>
      </c>
      <c r="C45" s="7" t="s">
        <v>36</v>
      </c>
      <c r="D45" s="7">
        <v>0</v>
      </c>
      <c r="E45" s="7">
        <v>0</v>
      </c>
      <c r="F45" s="7">
        <v>0</v>
      </c>
      <c r="G45" s="7">
        <v>0</v>
      </c>
      <c r="H45" s="7">
        <f>F45*G45</f>
        <v>0</v>
      </c>
      <c r="I45" s="63" t="s">
        <v>46</v>
      </c>
      <c r="J45" s="64">
        <v>0</v>
      </c>
      <c r="K45" s="7">
        <v>0</v>
      </c>
      <c r="L45" s="7">
        <f>SUM(I45:K45)</f>
        <v>0</v>
      </c>
      <c r="M45" s="8" t="str">
        <f>IF(H45=L45,"Validado","Error")</f>
        <v>Validado</v>
      </c>
    </row>
    <row r="46" spans="1:17" x14ac:dyDescent="0.2">
      <c r="A46" s="7" t="s">
        <v>36</v>
      </c>
      <c r="B46" s="7" t="s">
        <v>36</v>
      </c>
      <c r="C46" s="7" t="s">
        <v>36</v>
      </c>
      <c r="D46" s="7">
        <v>0</v>
      </c>
      <c r="E46" s="7">
        <v>0</v>
      </c>
      <c r="F46" s="7">
        <f t="shared" ref="F46:F48" si="12">D46*E46</f>
        <v>0</v>
      </c>
      <c r="G46" s="7">
        <v>0</v>
      </c>
      <c r="H46" s="7">
        <f t="shared" ref="H46:H48" si="13">F46*G46</f>
        <v>0</v>
      </c>
      <c r="I46" s="63" t="s">
        <v>46</v>
      </c>
      <c r="J46" s="64">
        <v>0</v>
      </c>
      <c r="K46" s="7">
        <v>0</v>
      </c>
      <c r="L46" s="7">
        <f>SUM(I46:K46)</f>
        <v>0</v>
      </c>
      <c r="M46" s="8" t="str">
        <f>IF(H46=L46,"Validado","Error")</f>
        <v>Validado</v>
      </c>
    </row>
    <row r="47" spans="1:17" x14ac:dyDescent="0.2">
      <c r="A47" s="7" t="s">
        <v>36</v>
      </c>
      <c r="B47" s="7" t="s">
        <v>36</v>
      </c>
      <c r="C47" s="7" t="s">
        <v>36</v>
      </c>
      <c r="D47" s="7">
        <v>0</v>
      </c>
      <c r="E47" s="7">
        <v>0</v>
      </c>
      <c r="F47" s="7">
        <f t="shared" si="12"/>
        <v>0</v>
      </c>
      <c r="G47" s="7">
        <v>0</v>
      </c>
      <c r="H47" s="7">
        <f t="shared" si="13"/>
        <v>0</v>
      </c>
      <c r="I47" s="63" t="s">
        <v>46</v>
      </c>
      <c r="J47" s="64">
        <v>0</v>
      </c>
      <c r="K47" s="7">
        <v>0</v>
      </c>
      <c r="L47" s="7">
        <f>SUM(I47:K47)</f>
        <v>0</v>
      </c>
      <c r="M47" s="8" t="str">
        <f>IF(H47=L47,"Validado","Error")</f>
        <v>Validado</v>
      </c>
    </row>
    <row r="48" spans="1:17" x14ac:dyDescent="0.2">
      <c r="A48" s="7" t="s">
        <v>36</v>
      </c>
      <c r="B48" s="7" t="s">
        <v>36</v>
      </c>
      <c r="C48" s="7" t="s">
        <v>36</v>
      </c>
      <c r="D48" s="7">
        <v>0</v>
      </c>
      <c r="E48" s="7">
        <v>0</v>
      </c>
      <c r="F48" s="7">
        <f t="shared" si="12"/>
        <v>0</v>
      </c>
      <c r="G48" s="7">
        <v>0</v>
      </c>
      <c r="H48" s="7">
        <f t="shared" si="13"/>
        <v>0</v>
      </c>
      <c r="I48" s="63" t="s">
        <v>46</v>
      </c>
      <c r="J48" s="64">
        <v>0</v>
      </c>
      <c r="K48" s="7">
        <v>0</v>
      </c>
      <c r="L48" s="7">
        <f>SUM(I48:K48)</f>
        <v>0</v>
      </c>
      <c r="M48" s="8" t="str">
        <f>IF(H48=L48,"Validado","Error")</f>
        <v>Validado</v>
      </c>
    </row>
    <row r="49" spans="1:17" x14ac:dyDescent="0.2">
      <c r="H49" s="7">
        <f>SUM(H45:H48)</f>
        <v>0</v>
      </c>
      <c r="I49" s="63">
        <v>0</v>
      </c>
      <c r="J49" s="64">
        <f>SUM(J45:J48)</f>
        <v>0</v>
      </c>
      <c r="K49" s="7">
        <f t="shared" ref="K49" si="14">SUM(K45:K48)</f>
        <v>0</v>
      </c>
      <c r="L49" s="7">
        <f>SUM(L45:L48)</f>
        <v>0</v>
      </c>
      <c r="M49" s="8" t="str">
        <f>IF(H49=L49,"Validado","Error")</f>
        <v>Validado</v>
      </c>
    </row>
    <row r="50" spans="1:17" x14ac:dyDescent="0.2">
      <c r="Q50" s="54"/>
    </row>
    <row r="51" spans="1:17" x14ac:dyDescent="0.2">
      <c r="A51" s="192" t="s">
        <v>47</v>
      </c>
      <c r="B51" s="193"/>
      <c r="C51" s="193"/>
      <c r="D51" s="193"/>
      <c r="E51" s="193"/>
      <c r="F51" s="194"/>
    </row>
    <row r="52" spans="1:17" x14ac:dyDescent="0.2">
      <c r="I52" s="180" t="s">
        <v>23</v>
      </c>
      <c r="J52" s="181"/>
      <c r="K52" s="181"/>
    </row>
    <row r="53" spans="1:17" s="54" customFormat="1" ht="38.25" x14ac:dyDescent="0.2">
      <c r="A53" s="53" t="s">
        <v>24</v>
      </c>
      <c r="B53" s="53" t="s">
        <v>48</v>
      </c>
      <c r="C53" s="53" t="s">
        <v>49</v>
      </c>
      <c r="D53" s="53" t="s">
        <v>50</v>
      </c>
      <c r="E53" s="53" t="s">
        <v>51</v>
      </c>
      <c r="F53" s="53" t="s">
        <v>52</v>
      </c>
      <c r="G53" s="62" t="s">
        <v>30</v>
      </c>
      <c r="H53" s="55" t="s">
        <v>31</v>
      </c>
      <c r="I53" s="55" t="s">
        <v>32</v>
      </c>
      <c r="J53" s="55" t="s">
        <v>33</v>
      </c>
      <c r="K53" s="53" t="s">
        <v>34</v>
      </c>
      <c r="L53" s="53" t="s">
        <v>35</v>
      </c>
    </row>
    <row r="54" spans="1:17" x14ac:dyDescent="0.2">
      <c r="A54" s="7" t="s">
        <v>36</v>
      </c>
      <c r="B54" s="7" t="s">
        <v>36</v>
      </c>
      <c r="C54" s="7" t="s">
        <v>36</v>
      </c>
      <c r="D54" s="7" t="s">
        <v>36</v>
      </c>
      <c r="E54" s="7">
        <v>0</v>
      </c>
      <c r="F54" s="7">
        <v>0</v>
      </c>
      <c r="G54" s="7">
        <f>E54*F54</f>
        <v>0</v>
      </c>
      <c r="H54" s="7">
        <v>0</v>
      </c>
      <c r="I54" s="7">
        <v>0</v>
      </c>
      <c r="J54" s="7">
        <v>0</v>
      </c>
      <c r="K54" s="7">
        <f>SUM(H54:J54)</f>
        <v>0</v>
      </c>
      <c r="L54" s="8" t="str">
        <f>IF(G54=K54,"Validado","Error")</f>
        <v>Validado</v>
      </c>
    </row>
    <row r="55" spans="1:17" x14ac:dyDescent="0.2">
      <c r="A55" s="7" t="s">
        <v>36</v>
      </c>
      <c r="B55" s="7" t="s">
        <v>36</v>
      </c>
      <c r="C55" s="7" t="s">
        <v>36</v>
      </c>
      <c r="D55" s="7" t="s">
        <v>36</v>
      </c>
      <c r="E55" s="7">
        <v>0</v>
      </c>
      <c r="F55" s="7">
        <v>0</v>
      </c>
      <c r="G55" s="7">
        <f t="shared" ref="G55:G57" si="15">E55*F55</f>
        <v>0</v>
      </c>
      <c r="H55" s="7">
        <v>0</v>
      </c>
      <c r="I55" s="7">
        <v>0</v>
      </c>
      <c r="J55" s="7">
        <v>0</v>
      </c>
      <c r="K55" s="7">
        <f>SUM(H55:J55)</f>
        <v>0</v>
      </c>
      <c r="L55" s="8" t="str">
        <f>IF(G55=K55,"Validado","Error")</f>
        <v>Validado</v>
      </c>
    </row>
    <row r="56" spans="1:17" x14ac:dyDescent="0.2">
      <c r="A56" s="7" t="s">
        <v>36</v>
      </c>
      <c r="B56" s="7" t="s">
        <v>36</v>
      </c>
      <c r="C56" s="7" t="s">
        <v>36</v>
      </c>
      <c r="D56" s="7" t="s">
        <v>36</v>
      </c>
      <c r="E56" s="7">
        <v>0</v>
      </c>
      <c r="F56" s="7">
        <v>0</v>
      </c>
      <c r="G56" s="7">
        <f t="shared" si="15"/>
        <v>0</v>
      </c>
      <c r="H56" s="7">
        <v>0</v>
      </c>
      <c r="I56" s="7">
        <v>0</v>
      </c>
      <c r="J56" s="7">
        <v>0</v>
      </c>
      <c r="K56" s="7">
        <f>SUM(H56:J56)</f>
        <v>0</v>
      </c>
      <c r="L56" s="8" t="str">
        <f>IF(G56=K56,"Validado","Error")</f>
        <v>Validado</v>
      </c>
    </row>
    <row r="57" spans="1:17" x14ac:dyDescent="0.2">
      <c r="A57" s="7" t="s">
        <v>36</v>
      </c>
      <c r="B57" s="7" t="s">
        <v>36</v>
      </c>
      <c r="C57" s="7" t="s">
        <v>36</v>
      </c>
      <c r="D57" s="7" t="s">
        <v>36</v>
      </c>
      <c r="E57" s="7">
        <v>0</v>
      </c>
      <c r="F57" s="7">
        <v>0</v>
      </c>
      <c r="G57" s="97">
        <f t="shared" si="15"/>
        <v>0</v>
      </c>
      <c r="H57" s="7">
        <v>0</v>
      </c>
      <c r="I57" s="7">
        <v>0</v>
      </c>
      <c r="J57" s="7">
        <v>0</v>
      </c>
      <c r="K57" s="7">
        <f>SUM(H57:J57)</f>
        <v>0</v>
      </c>
      <c r="L57" s="8" t="str">
        <f>IF(G57=K57,"Validado","Error")</f>
        <v>Validado</v>
      </c>
    </row>
    <row r="58" spans="1:17" x14ac:dyDescent="0.2">
      <c r="G58" s="95">
        <f>SUM(G54:G57)</f>
        <v>0</v>
      </c>
      <c r="H58" s="96">
        <f>SUM(H54:H57)</f>
        <v>0</v>
      </c>
      <c r="I58" s="7">
        <f>SUM(I54:I57)</f>
        <v>0</v>
      </c>
      <c r="J58" s="7">
        <f>SUM(J54:J57)</f>
        <v>0</v>
      </c>
      <c r="K58" s="94">
        <f>SUM(H58:J58)</f>
        <v>0</v>
      </c>
      <c r="L58" s="8" t="str">
        <f>IF(G58=K58,"Validado","Error")</f>
        <v>Validado</v>
      </c>
    </row>
    <row r="60" spans="1:17" x14ac:dyDescent="0.2">
      <c r="A60" s="192" t="s">
        <v>53</v>
      </c>
      <c r="B60" s="193"/>
      <c r="C60" s="193"/>
      <c r="D60" s="193"/>
      <c r="E60" s="193"/>
      <c r="F60" s="194"/>
    </row>
    <row r="61" spans="1:17" x14ac:dyDescent="0.2">
      <c r="H61" s="179" t="s">
        <v>23</v>
      </c>
      <c r="I61" s="179"/>
      <c r="J61" s="179"/>
    </row>
    <row r="62" spans="1:17" ht="38.25" x14ac:dyDescent="0.2">
      <c r="A62" s="53" t="s">
        <v>24</v>
      </c>
      <c r="B62" s="53" t="s">
        <v>48</v>
      </c>
      <c r="C62" s="53" t="s">
        <v>49</v>
      </c>
      <c r="D62" s="53" t="s">
        <v>50</v>
      </c>
      <c r="E62" s="53" t="s">
        <v>51</v>
      </c>
      <c r="F62" s="53" t="s">
        <v>54</v>
      </c>
      <c r="G62" s="62" t="s">
        <v>30</v>
      </c>
      <c r="H62" s="55" t="s">
        <v>31</v>
      </c>
      <c r="I62" s="55" t="s">
        <v>32</v>
      </c>
      <c r="J62" s="55" t="s">
        <v>33</v>
      </c>
      <c r="K62" s="53" t="s">
        <v>34</v>
      </c>
      <c r="L62" s="53" t="s">
        <v>35</v>
      </c>
    </row>
    <row r="63" spans="1:17" x14ac:dyDescent="0.2">
      <c r="A63" s="7" t="s">
        <v>36</v>
      </c>
      <c r="B63" s="7" t="s">
        <v>36</v>
      </c>
      <c r="C63" s="7" t="s">
        <v>36</v>
      </c>
      <c r="D63" s="7" t="s">
        <v>36</v>
      </c>
      <c r="E63" s="7">
        <v>0</v>
      </c>
      <c r="F63" s="7">
        <v>0</v>
      </c>
      <c r="G63" s="7">
        <f>E63*F63</f>
        <v>0</v>
      </c>
      <c r="H63" s="7">
        <v>0</v>
      </c>
      <c r="I63" s="7">
        <v>0</v>
      </c>
      <c r="J63" s="7">
        <v>0</v>
      </c>
      <c r="K63" s="7">
        <f>SUM(H63:J63)</f>
        <v>0</v>
      </c>
      <c r="L63" s="8" t="str">
        <f>IF(G63=K63,"Validado","Error")</f>
        <v>Validado</v>
      </c>
    </row>
    <row r="64" spans="1:17" x14ac:dyDescent="0.2">
      <c r="A64" s="7" t="s">
        <v>36</v>
      </c>
      <c r="B64" s="7" t="s">
        <v>36</v>
      </c>
      <c r="C64" s="7" t="s">
        <v>36</v>
      </c>
      <c r="D64" s="7" t="s">
        <v>36</v>
      </c>
      <c r="E64" s="7">
        <v>0</v>
      </c>
      <c r="F64" s="7">
        <v>0</v>
      </c>
      <c r="G64" s="7">
        <f t="shared" ref="G64:G66" si="16">E64*F64</f>
        <v>0</v>
      </c>
      <c r="H64" s="7">
        <v>0</v>
      </c>
      <c r="I64" s="7">
        <v>0</v>
      </c>
      <c r="J64" s="7">
        <v>0</v>
      </c>
      <c r="K64" s="7">
        <f>SUM(H64:J64)</f>
        <v>0</v>
      </c>
      <c r="L64" s="8" t="str">
        <f>IF(G64=K64,"Validado","Error")</f>
        <v>Validado</v>
      </c>
    </row>
    <row r="65" spans="1:12" x14ac:dyDescent="0.2">
      <c r="A65" s="7" t="s">
        <v>36</v>
      </c>
      <c r="B65" s="7" t="s">
        <v>36</v>
      </c>
      <c r="C65" s="7" t="s">
        <v>36</v>
      </c>
      <c r="D65" s="7" t="s">
        <v>36</v>
      </c>
      <c r="E65" s="7">
        <v>0</v>
      </c>
      <c r="F65" s="7">
        <v>0</v>
      </c>
      <c r="G65" s="7">
        <f t="shared" si="16"/>
        <v>0</v>
      </c>
      <c r="H65" s="7">
        <v>0</v>
      </c>
      <c r="I65" s="7">
        <v>0</v>
      </c>
      <c r="J65" s="7">
        <v>0</v>
      </c>
      <c r="K65" s="7">
        <f>SUM(H65:J65)</f>
        <v>0</v>
      </c>
      <c r="L65" s="8" t="str">
        <f>IF(G65=K65,"Validado","Error")</f>
        <v>Validado</v>
      </c>
    </row>
    <row r="66" spans="1:12" x14ac:dyDescent="0.2">
      <c r="A66" s="7" t="s">
        <v>36</v>
      </c>
      <c r="B66" s="7" t="s">
        <v>36</v>
      </c>
      <c r="C66" s="7" t="s">
        <v>36</v>
      </c>
      <c r="D66" s="7" t="s">
        <v>36</v>
      </c>
      <c r="E66" s="7">
        <v>0</v>
      </c>
      <c r="F66" s="7">
        <v>0</v>
      </c>
      <c r="G66" s="97">
        <f t="shared" si="16"/>
        <v>0</v>
      </c>
      <c r="H66" s="7">
        <v>0</v>
      </c>
      <c r="I66" s="7">
        <v>0</v>
      </c>
      <c r="J66" s="7">
        <v>0</v>
      </c>
      <c r="K66" s="7">
        <f>SUM(H66:J66)</f>
        <v>0</v>
      </c>
      <c r="L66" s="8" t="str">
        <f>IF(G66=K66,"Validado","Error")</f>
        <v>Validado</v>
      </c>
    </row>
    <row r="67" spans="1:12" x14ac:dyDescent="0.2">
      <c r="G67" s="95">
        <f>SUM(G63:G66)</f>
        <v>0</v>
      </c>
      <c r="H67" s="96">
        <f>SUM(H63:H66)</f>
        <v>0</v>
      </c>
      <c r="I67" s="7">
        <f>SUM(I63:I66)</f>
        <v>0</v>
      </c>
      <c r="J67" s="7">
        <f>SUM(J63:J66)</f>
        <v>0</v>
      </c>
      <c r="K67" s="94">
        <f>SUM(K63:K66)</f>
        <v>0</v>
      </c>
      <c r="L67" s="8" t="str">
        <f>IF(G67=K67,"Validado","Error")</f>
        <v>Validado</v>
      </c>
    </row>
    <row r="69" spans="1:12" x14ac:dyDescent="0.2">
      <c r="A69" s="192" t="s">
        <v>55</v>
      </c>
      <c r="B69" s="193"/>
      <c r="C69" s="193"/>
      <c r="D69" s="193"/>
      <c r="E69" s="193"/>
      <c r="F69" s="194"/>
    </row>
    <row r="70" spans="1:12" x14ac:dyDescent="0.2">
      <c r="H70" s="180" t="s">
        <v>23</v>
      </c>
      <c r="I70" s="181"/>
      <c r="J70" s="181"/>
    </row>
    <row r="71" spans="1:12" ht="38.25" x14ac:dyDescent="0.2">
      <c r="A71" s="53" t="s">
        <v>24</v>
      </c>
      <c r="B71" s="53" t="s">
        <v>48</v>
      </c>
      <c r="C71" s="53" t="s">
        <v>49</v>
      </c>
      <c r="D71" s="53" t="s">
        <v>50</v>
      </c>
      <c r="E71" s="53" t="s">
        <v>51</v>
      </c>
      <c r="F71" s="53" t="s">
        <v>56</v>
      </c>
      <c r="G71" s="62" t="s">
        <v>30</v>
      </c>
      <c r="H71" s="55" t="s">
        <v>31</v>
      </c>
      <c r="I71" s="55" t="s">
        <v>32</v>
      </c>
      <c r="J71" s="55" t="s">
        <v>33</v>
      </c>
      <c r="K71" s="53" t="s">
        <v>34</v>
      </c>
      <c r="L71" s="53" t="s">
        <v>35</v>
      </c>
    </row>
    <row r="72" spans="1:12" x14ac:dyDescent="0.2">
      <c r="A72" s="7" t="s">
        <v>57</v>
      </c>
      <c r="B72" s="7" t="s">
        <v>36</v>
      </c>
      <c r="C72" s="137" t="s">
        <v>36</v>
      </c>
      <c r="D72" s="7" t="s">
        <v>36</v>
      </c>
      <c r="E72" s="7">
        <v>0</v>
      </c>
      <c r="F72" s="7">
        <v>0</v>
      </c>
      <c r="G72" s="7">
        <f>E72*F72</f>
        <v>0</v>
      </c>
      <c r="H72" s="7">
        <v>0</v>
      </c>
      <c r="I72" s="7">
        <v>0</v>
      </c>
      <c r="J72" s="7">
        <v>0</v>
      </c>
      <c r="K72" s="7">
        <f t="shared" ref="K72:K76" si="17">SUM(H72:J72)</f>
        <v>0</v>
      </c>
      <c r="L72" s="8" t="str">
        <f t="shared" ref="L72:L77" si="18">IF(G72=K72,"Validado","Error")</f>
        <v>Validado</v>
      </c>
    </row>
    <row r="73" spans="1:12" x14ac:dyDescent="0.2">
      <c r="A73" s="7" t="s">
        <v>58</v>
      </c>
      <c r="B73" s="7" t="s">
        <v>36</v>
      </c>
      <c r="C73" s="7" t="s">
        <v>36</v>
      </c>
      <c r="D73" s="7" t="s">
        <v>36</v>
      </c>
      <c r="E73" s="7">
        <v>0</v>
      </c>
      <c r="F73" s="7">
        <v>0</v>
      </c>
      <c r="G73" s="7">
        <f t="shared" ref="G73:G76" si="19">E73*F73</f>
        <v>0</v>
      </c>
      <c r="H73" s="7">
        <v>0</v>
      </c>
      <c r="I73" s="7">
        <v>0</v>
      </c>
      <c r="J73" s="7">
        <v>0</v>
      </c>
      <c r="K73" s="7">
        <f t="shared" si="17"/>
        <v>0</v>
      </c>
      <c r="L73" s="8" t="str">
        <f t="shared" si="18"/>
        <v>Validado</v>
      </c>
    </row>
    <row r="74" spans="1:12" x14ac:dyDescent="0.2">
      <c r="A74" s="7" t="s">
        <v>58</v>
      </c>
      <c r="B74" s="7" t="s">
        <v>36</v>
      </c>
      <c r="C74" s="7" t="s">
        <v>36</v>
      </c>
      <c r="D74" s="7" t="s">
        <v>36</v>
      </c>
      <c r="E74" s="7">
        <v>0</v>
      </c>
      <c r="F74" s="7">
        <v>0</v>
      </c>
      <c r="G74" s="7">
        <f t="shared" si="19"/>
        <v>0</v>
      </c>
      <c r="H74" s="7">
        <v>0</v>
      </c>
      <c r="I74" s="7">
        <v>0</v>
      </c>
      <c r="J74" s="7">
        <v>0</v>
      </c>
      <c r="K74" s="7">
        <f t="shared" si="17"/>
        <v>0</v>
      </c>
      <c r="L74" s="8" t="str">
        <f t="shared" si="18"/>
        <v>Validado</v>
      </c>
    </row>
    <row r="75" spans="1:12" x14ac:dyDescent="0.2">
      <c r="A75" s="7" t="s">
        <v>59</v>
      </c>
      <c r="B75" s="7" t="s">
        <v>36</v>
      </c>
      <c r="C75" s="7" t="s">
        <v>36</v>
      </c>
      <c r="D75" s="7" t="s">
        <v>36</v>
      </c>
      <c r="E75" s="7">
        <v>0</v>
      </c>
      <c r="F75" s="7">
        <v>0</v>
      </c>
      <c r="G75" s="7">
        <f t="shared" si="19"/>
        <v>0</v>
      </c>
      <c r="H75" s="7">
        <v>0</v>
      </c>
      <c r="I75" s="7">
        <v>0</v>
      </c>
      <c r="J75" s="7">
        <v>0</v>
      </c>
      <c r="K75" s="7">
        <f t="shared" si="17"/>
        <v>0</v>
      </c>
      <c r="L75" s="8" t="str">
        <f t="shared" si="18"/>
        <v>Validado</v>
      </c>
    </row>
    <row r="76" spans="1:12" x14ac:dyDescent="0.2">
      <c r="A76" s="7" t="s">
        <v>60</v>
      </c>
      <c r="B76" s="7" t="s">
        <v>36</v>
      </c>
      <c r="C76" s="7" t="s">
        <v>36</v>
      </c>
      <c r="D76" s="7" t="s">
        <v>36</v>
      </c>
      <c r="E76" s="7">
        <v>0</v>
      </c>
      <c r="F76" s="7">
        <v>0</v>
      </c>
      <c r="G76" s="7">
        <f t="shared" si="19"/>
        <v>0</v>
      </c>
      <c r="H76" s="7">
        <v>0</v>
      </c>
      <c r="I76" s="7">
        <v>0</v>
      </c>
      <c r="J76" s="7">
        <v>0</v>
      </c>
      <c r="K76" s="7">
        <f t="shared" si="17"/>
        <v>0</v>
      </c>
      <c r="L76" s="8" t="str">
        <f t="shared" si="18"/>
        <v>Validado</v>
      </c>
    </row>
    <row r="77" spans="1:12" x14ac:dyDescent="0.2">
      <c r="G77" s="7">
        <f>SUM(G72:G76)</f>
        <v>0</v>
      </c>
      <c r="H77" s="7">
        <f>SUM(H72:H76)</f>
        <v>0</v>
      </c>
      <c r="I77" s="7">
        <f>SUM(I72:I76)</f>
        <v>0</v>
      </c>
      <c r="J77" s="7">
        <f>SUM(J72:J76)</f>
        <v>0</v>
      </c>
      <c r="K77" s="7">
        <f>SUM(K72:K76)</f>
        <v>0</v>
      </c>
      <c r="L77" s="8" t="str">
        <f t="shared" si="18"/>
        <v>Validado</v>
      </c>
    </row>
    <row r="80" spans="1:12" x14ac:dyDescent="0.2">
      <c r="A80" s="195" t="s">
        <v>61</v>
      </c>
      <c r="B80" s="196"/>
      <c r="C80" s="196"/>
      <c r="D80" s="196"/>
      <c r="E80" s="196"/>
      <c r="F80" s="197"/>
    </row>
    <row r="82" spans="1:16" ht="38.25" x14ac:dyDescent="0.2">
      <c r="A82" s="55" t="s">
        <v>62</v>
      </c>
      <c r="B82" s="55" t="s">
        <v>31</v>
      </c>
      <c r="C82" s="55" t="s">
        <v>32</v>
      </c>
      <c r="D82" s="55" t="s">
        <v>33</v>
      </c>
      <c r="E82" s="55" t="s">
        <v>30</v>
      </c>
    </row>
    <row r="83" spans="1:16" x14ac:dyDescent="0.2">
      <c r="A83" s="7" t="s">
        <v>63</v>
      </c>
      <c r="B83" s="7">
        <f>H22+J31+I40</f>
        <v>0</v>
      </c>
      <c r="C83" s="7">
        <f>I22+K31+J40+J49</f>
        <v>0</v>
      </c>
      <c r="D83" s="7">
        <f>J22</f>
        <v>0</v>
      </c>
      <c r="E83" s="7">
        <f>SUM(B83:D83)</f>
        <v>0</v>
      </c>
    </row>
    <row r="84" spans="1:16" x14ac:dyDescent="0.2">
      <c r="A84" s="7" t="s">
        <v>47</v>
      </c>
      <c r="B84" s="7">
        <f>H58</f>
        <v>0</v>
      </c>
      <c r="C84" s="7">
        <f>I58</f>
        <v>0</v>
      </c>
      <c r="D84" s="7">
        <f>J58</f>
        <v>0</v>
      </c>
      <c r="E84" s="7">
        <f>SUM(B84:D84)</f>
        <v>0</v>
      </c>
    </row>
    <row r="85" spans="1:16" x14ac:dyDescent="0.2">
      <c r="A85" s="7" t="s">
        <v>64</v>
      </c>
      <c r="B85" s="7">
        <f>H67</f>
        <v>0</v>
      </c>
      <c r="C85" s="7">
        <f>I67</f>
        <v>0</v>
      </c>
      <c r="D85" s="7">
        <f>J67</f>
        <v>0</v>
      </c>
      <c r="E85" s="7">
        <f>SUM(B85:D85)</f>
        <v>0</v>
      </c>
    </row>
    <row r="86" spans="1:16" x14ac:dyDescent="0.2">
      <c r="A86" s="7" t="s">
        <v>65</v>
      </c>
      <c r="B86" s="7">
        <f>H77</f>
        <v>0</v>
      </c>
      <c r="C86" s="7">
        <f>I77</f>
        <v>0</v>
      </c>
      <c r="D86" s="7">
        <f>J77</f>
        <v>0</v>
      </c>
      <c r="E86" s="7">
        <f>SUM(B86:D86)</f>
        <v>0</v>
      </c>
    </row>
    <row r="87" spans="1:16" x14ac:dyDescent="0.2">
      <c r="A87" s="56" t="s">
        <v>34</v>
      </c>
      <c r="B87" s="56">
        <f>SUM(B83:B86)</f>
        <v>0</v>
      </c>
      <c r="C87" s="56">
        <f>SUM(C83:C86)</f>
        <v>0</v>
      </c>
      <c r="D87" s="56">
        <f>SUM(D83:D86)</f>
        <v>0</v>
      </c>
      <c r="E87" s="56">
        <f>SUM(E83:E86)</f>
        <v>0</v>
      </c>
    </row>
    <row r="90" spans="1:16" x14ac:dyDescent="0.2">
      <c r="A90" s="65" t="s">
        <v>66</v>
      </c>
      <c r="B90" s="66" t="s">
        <v>80</v>
      </c>
      <c r="C90" s="67" t="s">
        <v>68</v>
      </c>
      <c r="D90" s="67" t="s">
        <v>69</v>
      </c>
      <c r="E90" s="136" t="s">
        <v>70</v>
      </c>
      <c r="F90" s="68"/>
      <c r="G90" s="68"/>
      <c r="H90" s="68"/>
      <c r="I90" s="68"/>
      <c r="J90" s="68"/>
      <c r="K90" s="68"/>
      <c r="L90" s="68"/>
      <c r="M90" s="68"/>
      <c r="N90" s="68"/>
      <c r="O90" s="68"/>
      <c r="P90" s="68"/>
    </row>
    <row r="91" spans="1:16" x14ac:dyDescent="0.2">
      <c r="A91" s="69" t="s">
        <v>31</v>
      </c>
      <c r="B91" s="100">
        <f>B87</f>
        <v>0</v>
      </c>
      <c r="C91" s="119" t="e">
        <f>B91/$B$94</f>
        <v>#DIV/0!</v>
      </c>
      <c r="D91" s="119" t="e">
        <f>B91/$B$97</f>
        <v>#DIV/0!</v>
      </c>
      <c r="E91" s="133" t="str">
        <f>IF(B91&lt;=150000000,"Validado","Excede")</f>
        <v>Validado</v>
      </c>
      <c r="N91" s="68"/>
      <c r="O91" s="68"/>
      <c r="P91" s="68"/>
    </row>
    <row r="92" spans="1:16" x14ac:dyDescent="0.2">
      <c r="A92" s="70" t="s">
        <v>7</v>
      </c>
      <c r="B92" s="101">
        <f>C87</f>
        <v>0</v>
      </c>
      <c r="C92" s="119" t="e">
        <f t="shared" ref="C92:C93" si="20">B92/$B$94</f>
        <v>#DIV/0!</v>
      </c>
      <c r="D92" s="119" t="e">
        <f t="shared" ref="D92:D93" si="21">B92/$B$97</f>
        <v>#DIV/0!</v>
      </c>
      <c r="N92" s="68"/>
      <c r="O92" s="68"/>
      <c r="P92" s="68"/>
    </row>
    <row r="93" spans="1:16" x14ac:dyDescent="0.2">
      <c r="A93" s="71" t="s">
        <v>71</v>
      </c>
      <c r="B93" s="102">
        <f>D87</f>
        <v>0</v>
      </c>
      <c r="C93" s="119" t="e">
        <f t="shared" si="20"/>
        <v>#DIV/0!</v>
      </c>
      <c r="D93" s="119" t="e">
        <f t="shared" si="21"/>
        <v>#DIV/0!</v>
      </c>
      <c r="N93" s="68"/>
      <c r="O93" s="68"/>
      <c r="P93" s="68"/>
    </row>
    <row r="94" spans="1:16" x14ac:dyDescent="0.2">
      <c r="A94" s="72" t="s">
        <v>81</v>
      </c>
      <c r="B94" s="103">
        <f>SUM(B91:B93)</f>
        <v>0</v>
      </c>
      <c r="C94" s="68"/>
      <c r="D94" s="68"/>
      <c r="E94" s="182" t="s">
        <v>73</v>
      </c>
      <c r="F94" s="182"/>
      <c r="G94" s="182"/>
      <c r="H94" s="182"/>
      <c r="I94" s="182"/>
      <c r="J94" s="182"/>
      <c r="K94" s="182"/>
      <c r="L94" s="182"/>
      <c r="M94" s="182"/>
      <c r="N94" s="68"/>
      <c r="O94" s="68"/>
      <c r="P94" s="68"/>
    </row>
    <row r="95" spans="1:16" x14ac:dyDescent="0.2">
      <c r="E95" s="183" t="s">
        <v>74</v>
      </c>
      <c r="F95" s="183"/>
      <c r="G95" s="183"/>
      <c r="H95" s="183"/>
      <c r="I95" s="183"/>
      <c r="J95" s="183"/>
      <c r="K95" s="183"/>
      <c r="L95" s="183"/>
      <c r="M95" s="68"/>
    </row>
    <row r="96" spans="1:16" x14ac:dyDescent="0.2">
      <c r="E96" s="183"/>
      <c r="F96" s="183"/>
      <c r="G96" s="183"/>
      <c r="H96" s="183"/>
      <c r="I96" s="183"/>
      <c r="J96" s="183"/>
      <c r="K96" s="183"/>
      <c r="L96" s="183"/>
      <c r="M96" s="68"/>
    </row>
    <row r="97" spans="1:7" x14ac:dyDescent="0.2">
      <c r="A97" s="105" t="s">
        <v>75</v>
      </c>
      <c r="B97" s="104">
        <f>'COSTO TOTAL'!B30</f>
        <v>0</v>
      </c>
    </row>
    <row r="105" spans="1:7" x14ac:dyDescent="0.2">
      <c r="G105" s="92"/>
    </row>
    <row r="106" spans="1:7" x14ac:dyDescent="0.2">
      <c r="G106" s="92"/>
    </row>
  </sheetData>
  <mergeCells count="18">
    <mergeCell ref="E95:L96"/>
    <mergeCell ref="I34:K34"/>
    <mergeCell ref="A42:F42"/>
    <mergeCell ref="I43:K43"/>
    <mergeCell ref="A51:F51"/>
    <mergeCell ref="I52:K52"/>
    <mergeCell ref="A60:F60"/>
    <mergeCell ref="H61:J61"/>
    <mergeCell ref="A69:F69"/>
    <mergeCell ref="H70:J70"/>
    <mergeCell ref="A80:F80"/>
    <mergeCell ref="E94:M94"/>
    <mergeCell ref="A33:F33"/>
    <mergeCell ref="A9:C13"/>
    <mergeCell ref="A15:F15"/>
    <mergeCell ref="H16:J16"/>
    <mergeCell ref="A24:F24"/>
    <mergeCell ref="J25:L25"/>
  </mergeCells>
  <conditionalFormatting sqref="D36:D39">
    <cfRule type="cellIs" dxfId="29" priority="10" operator="lessThan">
      <formula>36</formula>
    </cfRule>
  </conditionalFormatting>
  <conditionalFormatting sqref="E36:E39">
    <cfRule type="cellIs" dxfId="28" priority="9" operator="greaterThan">
      <formula>500000</formula>
    </cfRule>
  </conditionalFormatting>
  <conditionalFormatting sqref="D27:D30">
    <cfRule type="cellIs" dxfId="27" priority="8" operator="lessThan">
      <formula>90</formula>
    </cfRule>
  </conditionalFormatting>
  <conditionalFormatting sqref="L18:L22 M67 L63:L66 M58 L54:L57 L72:L77">
    <cfRule type="cellIs" dxfId="26" priority="7" operator="equal">
      <formula>"Error"</formula>
    </cfRule>
  </conditionalFormatting>
  <conditionalFormatting sqref="N27:N31">
    <cfRule type="cellIs" dxfId="25" priority="6" operator="equal">
      <formula>"Error"</formula>
    </cfRule>
  </conditionalFormatting>
  <conditionalFormatting sqref="M36:M40">
    <cfRule type="cellIs" dxfId="24" priority="5" operator="equal">
      <formula>"Error"</formula>
    </cfRule>
  </conditionalFormatting>
  <conditionalFormatting sqref="O27:O30">
    <cfRule type="cellIs" dxfId="23" priority="4" operator="greaterThan">
      <formula>2500000</formula>
    </cfRule>
  </conditionalFormatting>
  <conditionalFormatting sqref="F36:F39">
    <cfRule type="cellIs" dxfId="22" priority="3" operator="lessThan">
      <formula>E36</formula>
    </cfRule>
  </conditionalFormatting>
  <conditionalFormatting sqref="F27:F30">
    <cfRule type="cellIs" dxfId="21" priority="2" operator="greaterThan">
      <formula>2500000</formula>
    </cfRule>
  </conditionalFormatting>
  <conditionalFormatting sqref="M45:M49">
    <cfRule type="cellIs" dxfId="20" priority="1" operator="equal">
      <formula>"Error"</formula>
    </cfRule>
  </conditionalFormatting>
  <pageMargins left="0.75" right="0.75" top="1" bottom="1" header="0" footer="0"/>
  <pageSetup scale="77" fitToHeight="4" orientation="landscape"/>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7"/>
  <sheetViews>
    <sheetView showGridLines="0" topLeftCell="A20" workbookViewId="0">
      <selection activeCell="K43" sqref="K43"/>
    </sheetView>
  </sheetViews>
  <sheetFormatPr baseColWidth="10" defaultColWidth="11.42578125" defaultRowHeight="12.75" x14ac:dyDescent="0.2"/>
  <cols>
    <col min="1" max="1" width="56.7109375" style="2" customWidth="1"/>
    <col min="2" max="5" width="15.5703125" style="2" customWidth="1"/>
    <col min="6" max="16384" width="11.42578125" style="2"/>
  </cols>
  <sheetData>
    <row r="1" spans="1:5" s="10" customFormat="1" ht="15.75" x14ac:dyDescent="0.2">
      <c r="A1" s="10" t="s">
        <v>30</v>
      </c>
    </row>
    <row r="2" spans="1:5" s="1" customFormat="1" x14ac:dyDescent="0.2">
      <c r="A2" s="1" t="s">
        <v>82</v>
      </c>
    </row>
    <row r="3" spans="1:5" s="1" customFormat="1" x14ac:dyDescent="0.2">
      <c r="A3" s="2" t="s">
        <v>83</v>
      </c>
    </row>
    <row r="4" spans="1:5" s="1" customFormat="1" x14ac:dyDescent="0.2">
      <c r="A4" s="2" t="s">
        <v>84</v>
      </c>
    </row>
    <row r="5" spans="1:5" s="1" customFormat="1" x14ac:dyDescent="0.2">
      <c r="A5" s="2" t="s">
        <v>85</v>
      </c>
    </row>
    <row r="6" spans="1:5" s="1" customFormat="1" x14ac:dyDescent="0.2">
      <c r="A6" s="2" t="s">
        <v>86</v>
      </c>
    </row>
    <row r="7" spans="1:5" s="1" customFormat="1" x14ac:dyDescent="0.2">
      <c r="A7" s="2" t="s">
        <v>87</v>
      </c>
    </row>
    <row r="8" spans="1:5" s="1" customFormat="1" ht="13.5" thickBot="1" x14ac:dyDescent="0.25">
      <c r="A8" s="2"/>
    </row>
    <row r="9" spans="1:5" s="1" customFormat="1" ht="26.25" customHeight="1" thickBot="1" x14ac:dyDescent="0.25">
      <c r="A9" s="13" t="s">
        <v>88</v>
      </c>
      <c r="B9" s="13" t="s">
        <v>67</v>
      </c>
      <c r="C9" s="13" t="s">
        <v>77</v>
      </c>
      <c r="D9" s="17" t="s">
        <v>80</v>
      </c>
      <c r="E9" s="31" t="s">
        <v>89</v>
      </c>
    </row>
    <row r="10" spans="1:5" s="1" customFormat="1" x14ac:dyDescent="0.2">
      <c r="A10" s="14" t="s">
        <v>31</v>
      </c>
      <c r="B10" s="20">
        <f>'DETALLE GASTOS ETAPA 1'!B91</f>
        <v>0</v>
      </c>
      <c r="C10" s="20">
        <f>'DETALLE GASTOS ETAPA 2'!B91</f>
        <v>0</v>
      </c>
      <c r="D10" s="21">
        <f>'DETALLE GASTOS ETAPA 3'!B91</f>
        <v>0</v>
      </c>
      <c r="E10" s="22">
        <f>SUM(B10:D10)</f>
        <v>0</v>
      </c>
    </row>
    <row r="11" spans="1:5" s="1" customFormat="1" x14ac:dyDescent="0.2">
      <c r="A11" s="15" t="s">
        <v>90</v>
      </c>
      <c r="B11" s="16" t="e">
        <f>B10/B14</f>
        <v>#DIV/0!</v>
      </c>
      <c r="C11" s="16" t="e">
        <f>C10/C14</f>
        <v>#DIV/0!</v>
      </c>
      <c r="D11" s="18" t="e">
        <f>D10/D14</f>
        <v>#DIV/0!</v>
      </c>
      <c r="E11" s="19"/>
    </row>
    <row r="12" spans="1:5" s="1" customFormat="1" x14ac:dyDescent="0.2">
      <c r="A12" s="14" t="s">
        <v>91</v>
      </c>
      <c r="B12" s="20">
        <f>SUM('DETALLE GASTOS ETAPA 1'!B92:B93)</f>
        <v>0</v>
      </c>
      <c r="C12" s="20">
        <f>SUM('DETALLE GASTOS ETAPA 2'!B92:B93)</f>
        <v>0</v>
      </c>
      <c r="D12" s="21">
        <f>SUM('DETALLE GASTOS ETAPA 3'!B92:B93)</f>
        <v>0</v>
      </c>
      <c r="E12" s="22">
        <f>SUM(B12:D12)</f>
        <v>0</v>
      </c>
    </row>
    <row r="13" spans="1:5" s="1" customFormat="1" x14ac:dyDescent="0.2">
      <c r="A13" s="15" t="s">
        <v>92</v>
      </c>
      <c r="B13" s="34" t="e">
        <f>B12/B14</f>
        <v>#DIV/0!</v>
      </c>
      <c r="C13" s="34" t="e">
        <f>C12/C14</f>
        <v>#DIV/0!</v>
      </c>
      <c r="D13" s="35" t="e">
        <f>D12/D14</f>
        <v>#DIV/0!</v>
      </c>
      <c r="E13" s="19"/>
    </row>
    <row r="14" spans="1:5" s="1" customFormat="1" x14ac:dyDescent="0.2">
      <c r="A14" s="32" t="s">
        <v>93</v>
      </c>
      <c r="B14" s="110">
        <f>SUM(B10,B12)</f>
        <v>0</v>
      </c>
      <c r="C14" s="110">
        <f t="shared" ref="C14" si="0">SUM(C10,C12)</f>
        <v>0</v>
      </c>
      <c r="D14" s="120">
        <f>SUM(D10,D12)</f>
        <v>0</v>
      </c>
      <c r="E14" s="33">
        <f>SUM(B14:D14)</f>
        <v>0</v>
      </c>
    </row>
    <row r="15" spans="1:5" s="1" customFormat="1" x14ac:dyDescent="0.2"/>
    <row r="16" spans="1:5" ht="24.75" customHeight="1" x14ac:dyDescent="0.2">
      <c r="A16" s="28" t="s">
        <v>94</v>
      </c>
      <c r="B16" s="30" t="s">
        <v>95</v>
      </c>
      <c r="C16" s="117" t="s">
        <v>67</v>
      </c>
      <c r="D16" s="13" t="s">
        <v>77</v>
      </c>
      <c r="E16" s="17" t="s">
        <v>80</v>
      </c>
    </row>
    <row r="17" spans="1:5" ht="38.25" x14ac:dyDescent="0.2">
      <c r="A17" s="36" t="s">
        <v>96</v>
      </c>
      <c r="B17" s="114" t="s">
        <v>97</v>
      </c>
      <c r="C17" s="111" t="e">
        <f>'DETALLE GASTOS ETAPA 1'!B83/'COSTO TOTAL'!B10</f>
        <v>#DIV/0!</v>
      </c>
      <c r="D17" s="41" t="e">
        <f>'DETALLE GASTOS ETAPA 2'!B83/'COSTO TOTAL'!C10</f>
        <v>#DIV/0!</v>
      </c>
      <c r="E17" s="41" t="e">
        <f>'DETALLE GASTOS ETAPA 3'!B83/'COSTO TOTAL'!D10</f>
        <v>#DIV/0!</v>
      </c>
    </row>
    <row r="18" spans="1:5" x14ac:dyDescent="0.2">
      <c r="A18" s="37" t="s">
        <v>98</v>
      </c>
      <c r="B18" s="115" t="s">
        <v>99</v>
      </c>
      <c r="C18" s="112" t="s">
        <v>46</v>
      </c>
      <c r="D18" s="42" t="s">
        <v>46</v>
      </c>
      <c r="E18" s="42" t="s">
        <v>46</v>
      </c>
    </row>
    <row r="19" spans="1:5" x14ac:dyDescent="0.2">
      <c r="A19" s="37" t="s">
        <v>53</v>
      </c>
      <c r="B19" s="115" t="s">
        <v>99</v>
      </c>
      <c r="C19" s="112" t="s">
        <v>46</v>
      </c>
      <c r="D19" s="42" t="s">
        <v>46</v>
      </c>
      <c r="E19" s="42" t="s">
        <v>46</v>
      </c>
    </row>
    <row r="20" spans="1:5" x14ac:dyDescent="0.2">
      <c r="A20" s="38" t="s">
        <v>55</v>
      </c>
      <c r="B20" s="116" t="s">
        <v>99</v>
      </c>
      <c r="C20" s="113" t="s">
        <v>46</v>
      </c>
      <c r="D20" s="42" t="s">
        <v>46</v>
      </c>
      <c r="E20" s="42" t="s">
        <v>46</v>
      </c>
    </row>
    <row r="21" spans="1:5" x14ac:dyDescent="0.2">
      <c r="A21" s="39" t="s">
        <v>34</v>
      </c>
      <c r="B21" s="43"/>
      <c r="C21" s="118"/>
      <c r="D21" s="40"/>
      <c r="E21" s="43"/>
    </row>
    <row r="22" spans="1:5" x14ac:dyDescent="0.2">
      <c r="B22" s="12"/>
      <c r="C22" s="12"/>
      <c r="D22" s="12"/>
      <c r="E22" s="12"/>
    </row>
    <row r="23" spans="1:5" ht="13.5" thickBot="1" x14ac:dyDescent="0.25">
      <c r="A23" s="206" t="s">
        <v>100</v>
      </c>
      <c r="B23" s="206" t="s">
        <v>101</v>
      </c>
      <c r="C23" s="211" t="s">
        <v>66</v>
      </c>
      <c r="D23" s="212"/>
      <c r="E23" s="213"/>
    </row>
    <row r="24" spans="1:5" x14ac:dyDescent="0.2">
      <c r="A24" s="209"/>
      <c r="B24" s="207"/>
      <c r="C24" s="214" t="s">
        <v>7</v>
      </c>
      <c r="D24" s="214" t="s">
        <v>8</v>
      </c>
      <c r="E24" s="214" t="s">
        <v>31</v>
      </c>
    </row>
    <row r="25" spans="1:5" ht="13.5" thickBot="1" x14ac:dyDescent="0.25">
      <c r="A25" s="210"/>
      <c r="B25" s="208"/>
      <c r="C25" s="210"/>
      <c r="D25" s="210"/>
      <c r="E25" s="210"/>
    </row>
    <row r="26" spans="1:5" x14ac:dyDescent="0.2">
      <c r="A26" s="36" t="s">
        <v>96</v>
      </c>
      <c r="B26" s="23">
        <f>SUM(C26:E26)</f>
        <v>0</v>
      </c>
      <c r="C26" s="23">
        <f>SUM('DETALLE GASTOS ETAPA 1'!C83+'DETALLE GASTOS ETAPA 2'!C83+'DETALLE GASTOS ETAPA 3'!C83)</f>
        <v>0</v>
      </c>
      <c r="D26" s="23">
        <f>SUM('DETALLE GASTOS ETAPA 1'!D83+'DETALLE GASTOS ETAPA 2'!D83+'DETALLE GASTOS ETAPA 3'!D83)</f>
        <v>0</v>
      </c>
      <c r="E26" s="23">
        <f>SUM('DETALLE GASTOS ETAPA 1'!B83+'DETALLE GASTOS ETAPA 2'!B83+'DETALLE GASTOS ETAPA 3'!B83)</f>
        <v>0</v>
      </c>
    </row>
    <row r="27" spans="1:5" x14ac:dyDescent="0.2">
      <c r="A27" s="37" t="s">
        <v>102</v>
      </c>
      <c r="B27" s="24">
        <f t="shared" ref="B27:B29" si="1">SUM(C27:E27)</f>
        <v>0</v>
      </c>
      <c r="C27" s="24">
        <f>SUM('DETALLE GASTOS ETAPA 1'!C84+'DETALLE GASTOS ETAPA 2'!C84+'DETALLE GASTOS ETAPA 3'!C84)</f>
        <v>0</v>
      </c>
      <c r="D27" s="24">
        <f>SUM('DETALLE GASTOS ETAPA 1'!D84+'DETALLE GASTOS ETAPA 2'!D84+'DETALLE GASTOS ETAPA 3'!D84)</f>
        <v>0</v>
      </c>
      <c r="E27" s="24">
        <f>SUM('DETALLE GASTOS ETAPA 1'!B84+'DETALLE GASTOS ETAPA 2'!B84+'DETALLE GASTOS ETAPA 3'!B84)</f>
        <v>0</v>
      </c>
    </row>
    <row r="28" spans="1:5" ht="13.5" thickBot="1" x14ac:dyDescent="0.25">
      <c r="A28" s="44" t="s">
        <v>53</v>
      </c>
      <c r="B28" s="45">
        <f t="shared" si="1"/>
        <v>0</v>
      </c>
      <c r="C28" s="45">
        <f>SUM('DETALLE GASTOS ETAPA 1'!C85+'DETALLE GASTOS ETAPA 2'!C85+'DETALLE GASTOS ETAPA 3'!C85)</f>
        <v>0</v>
      </c>
      <c r="D28" s="45">
        <f>SUM('DETALLE GASTOS ETAPA 1'!D85+'DETALLE GASTOS ETAPA 2'!D85+'DETALLE GASTOS ETAPA 3'!D85)</f>
        <v>0</v>
      </c>
      <c r="E28" s="45">
        <f>SUM('DETALLE GASTOS ETAPA 1'!B85+'DETALLE GASTOS ETAPA 2'!B85+'DETALLE GASTOS ETAPA 3'!B85)</f>
        <v>0</v>
      </c>
    </row>
    <row r="29" spans="1:5" x14ac:dyDescent="0.2">
      <c r="A29" s="46" t="s">
        <v>55</v>
      </c>
      <c r="B29" s="25">
        <f t="shared" si="1"/>
        <v>0</v>
      </c>
      <c r="C29" s="25">
        <f>SUM('DETALLE GASTOS ETAPA 1'!C86+'DETALLE GASTOS ETAPA 2'!C86+'DETALLE GASTOS ETAPA 3'!C86)</f>
        <v>0</v>
      </c>
      <c r="D29" s="25">
        <f>SUM('DETALLE GASTOS ETAPA 1'!D86+'DETALLE GASTOS ETAPA 2'!D86+'DETALLE GASTOS ETAPA 3'!D86)</f>
        <v>0</v>
      </c>
      <c r="E29" s="25">
        <f>SUM('DETALLE GASTOS ETAPA 1'!B86+'DETALLE GASTOS ETAPA 2'!B86+'DETALLE GASTOS ETAPA 3'!B86)</f>
        <v>0</v>
      </c>
    </row>
    <row r="30" spans="1:5" ht="13.5" thickBot="1" x14ac:dyDescent="0.25">
      <c r="A30" s="11" t="s">
        <v>34</v>
      </c>
      <c r="B30" s="26">
        <f>SUM(B26:B29)</f>
        <v>0</v>
      </c>
      <c r="C30" s="26">
        <f>SUM(C26:C29)</f>
        <v>0</v>
      </c>
      <c r="D30" s="26">
        <f>SUM(D26:D29)</f>
        <v>0</v>
      </c>
      <c r="E30" s="26">
        <f>SUM(E26:E29)</f>
        <v>0</v>
      </c>
    </row>
    <row r="31" spans="1:5" ht="13.5" thickBot="1" x14ac:dyDescent="0.25">
      <c r="A31" s="9" t="s">
        <v>103</v>
      </c>
      <c r="B31" s="27" t="e">
        <f>SUM(C31:E31)</f>
        <v>#DIV/0!</v>
      </c>
      <c r="C31" s="27" t="e">
        <f>C30/B30</f>
        <v>#DIV/0!</v>
      </c>
      <c r="D31" s="27" t="e">
        <f>D30/B30</f>
        <v>#DIV/0!</v>
      </c>
      <c r="E31" s="27" t="e">
        <f>E30/B30</f>
        <v>#DIV/0!</v>
      </c>
    </row>
    <row r="32" spans="1:5" ht="13.5" thickBot="1" x14ac:dyDescent="0.25">
      <c r="B32" s="12"/>
      <c r="C32" s="12"/>
      <c r="D32" s="12"/>
      <c r="E32" s="12"/>
    </row>
    <row r="33" spans="1:11" ht="24.75" customHeight="1" thickBot="1" x14ac:dyDescent="0.25">
      <c r="A33" s="28" t="s">
        <v>104</v>
      </c>
      <c r="B33" s="30" t="s">
        <v>105</v>
      </c>
      <c r="C33" s="29" t="s">
        <v>106</v>
      </c>
      <c r="D33" s="13" t="s">
        <v>107</v>
      </c>
      <c r="E33" s="17" t="s">
        <v>108</v>
      </c>
    </row>
    <row r="34" spans="1:11" x14ac:dyDescent="0.2">
      <c r="A34" s="36" t="s">
        <v>109</v>
      </c>
      <c r="B34" s="121">
        <f>'DETALLE GASTOS ETAPA 1'!B92</f>
        <v>0</v>
      </c>
      <c r="C34" s="122">
        <f>'DETALLE GASTOS ETAPA 2'!B92</f>
        <v>0</v>
      </c>
      <c r="D34" s="121">
        <f>'DETALLE GASTOS ETAPA 3'!B92</f>
        <v>0</v>
      </c>
      <c r="E34" s="123">
        <f>SUM(B34:D34)</f>
        <v>0</v>
      </c>
    </row>
    <row r="35" spans="1:11" x14ac:dyDescent="0.2">
      <c r="A35" s="131" t="s">
        <v>110</v>
      </c>
      <c r="B35" s="126"/>
      <c r="C35" s="127"/>
      <c r="D35" s="126"/>
      <c r="E35" s="128">
        <f t="shared" ref="E35:E36" si="2">SUM(B35:D35)</f>
        <v>0</v>
      </c>
    </row>
    <row r="36" spans="1:11" ht="13.5" thickBot="1" x14ac:dyDescent="0.25">
      <c r="A36" s="132" t="s">
        <v>111</v>
      </c>
      <c r="B36" s="129"/>
      <c r="C36" s="130"/>
      <c r="D36" s="129"/>
      <c r="E36" s="128">
        <f t="shared" si="2"/>
        <v>0</v>
      </c>
    </row>
    <row r="37" spans="1:11" ht="13.5" thickBot="1" x14ac:dyDescent="0.25">
      <c r="A37" s="39" t="s">
        <v>34</v>
      </c>
      <c r="B37" s="26">
        <f>SUM(B34:B36)</f>
        <v>0</v>
      </c>
      <c r="C37" s="124">
        <f>SUM(C34:C36)</f>
        <v>0</v>
      </c>
      <c r="D37" s="26">
        <f>SUM(D34:D36)</f>
        <v>0</v>
      </c>
      <c r="E37" s="125">
        <f>SUM(E34:E36)</f>
        <v>0</v>
      </c>
    </row>
    <row r="39" spans="1:11" ht="13.5" thickBot="1" x14ac:dyDescent="0.25">
      <c r="A39" s="1" t="s">
        <v>131</v>
      </c>
    </row>
    <row r="40" spans="1:11" ht="19.5" customHeight="1" thickBot="1" x14ac:dyDescent="0.25">
      <c r="A40" s="204" t="s">
        <v>120</v>
      </c>
      <c r="B40" s="201" t="s">
        <v>67</v>
      </c>
      <c r="C40" s="202"/>
      <c r="D40" s="203"/>
      <c r="E40" s="201" t="s">
        <v>77</v>
      </c>
      <c r="F40" s="202"/>
      <c r="G40" s="203"/>
      <c r="H40" s="201" t="s">
        <v>80</v>
      </c>
      <c r="I40" s="202"/>
      <c r="J40" s="202"/>
      <c r="K40" s="199" t="s">
        <v>133</v>
      </c>
    </row>
    <row r="41" spans="1:11" ht="13.5" thickBot="1" x14ac:dyDescent="0.25">
      <c r="A41" s="205"/>
      <c r="B41" s="139" t="s">
        <v>31</v>
      </c>
      <c r="C41" s="141" t="s">
        <v>7</v>
      </c>
      <c r="D41" s="142" t="s">
        <v>132</v>
      </c>
      <c r="E41" s="140" t="s">
        <v>31</v>
      </c>
      <c r="F41" s="141" t="s">
        <v>7</v>
      </c>
      <c r="G41" s="142" t="s">
        <v>132</v>
      </c>
      <c r="H41" s="140" t="s">
        <v>31</v>
      </c>
      <c r="I41" s="141" t="s">
        <v>7</v>
      </c>
      <c r="J41" s="142" t="s">
        <v>132</v>
      </c>
      <c r="K41" s="200"/>
    </row>
    <row r="42" spans="1:11" x14ac:dyDescent="0.2">
      <c r="A42" s="143" t="s">
        <v>96</v>
      </c>
      <c r="B42" s="147">
        <f>'DETALLE GASTOS ETAPA 1'!B83</f>
        <v>0</v>
      </c>
      <c r="C42" s="149">
        <f>'DETALLE GASTOS ETAPA 1'!C83</f>
        <v>0</v>
      </c>
      <c r="D42" s="147">
        <f>'DETALLE GASTOS ETAPA 1'!D83</f>
        <v>0</v>
      </c>
      <c r="E42" s="149">
        <f>'DETALLE GASTOS ETAPA 2'!B83</f>
        <v>0</v>
      </c>
      <c r="F42" s="149">
        <f>'DETALLE GASTOS ETAPA 2'!C83</f>
        <v>0</v>
      </c>
      <c r="G42" s="147">
        <f>'DETALLE GASTOS ETAPA 2'!D83</f>
        <v>0</v>
      </c>
      <c r="H42" s="149">
        <f>'DETALLE GASTOS ETAPA 3'!B83</f>
        <v>0</v>
      </c>
      <c r="I42" s="149">
        <f>'DETALLE GASTOS ETAPA 3'!C83</f>
        <v>0</v>
      </c>
      <c r="J42" s="147">
        <f>'DETALLE GASTOS ETAPA 3'!D83</f>
        <v>0</v>
      </c>
      <c r="K42" s="151">
        <f>SUM(B42:J42)</f>
        <v>0</v>
      </c>
    </row>
    <row r="43" spans="1:11" x14ac:dyDescent="0.2">
      <c r="A43" s="144" t="s">
        <v>47</v>
      </c>
      <c r="B43" s="148">
        <f>'DETALLE GASTOS ETAPA 1'!B84</f>
        <v>0</v>
      </c>
      <c r="C43" s="149">
        <f>'DETALLE GASTOS ETAPA 1'!C84</f>
        <v>0</v>
      </c>
      <c r="D43" s="147">
        <f>'DETALLE GASTOS ETAPA 1'!D84</f>
        <v>0</v>
      </c>
      <c r="E43" s="149">
        <f>'DETALLE GASTOS ETAPA 2'!B84</f>
        <v>0</v>
      </c>
      <c r="F43" s="149">
        <f>'DETALLE GASTOS ETAPA 2'!C84</f>
        <v>0</v>
      </c>
      <c r="G43" s="147">
        <f>'DETALLE GASTOS ETAPA 2'!D84</f>
        <v>0</v>
      </c>
      <c r="H43" s="149">
        <f>'DETALLE GASTOS ETAPA 3'!B84</f>
        <v>0</v>
      </c>
      <c r="I43" s="149">
        <f>'DETALLE GASTOS ETAPA 3'!C84</f>
        <v>0</v>
      </c>
      <c r="J43" s="147">
        <f>'DETALLE GASTOS ETAPA 3'!D84</f>
        <v>0</v>
      </c>
      <c r="K43" s="151">
        <f t="shared" ref="K43:K45" si="3">SUM(B43:J43)</f>
        <v>0</v>
      </c>
    </row>
    <row r="44" spans="1:11" x14ac:dyDescent="0.2">
      <c r="A44" s="145" t="s">
        <v>53</v>
      </c>
      <c r="B44" s="148">
        <f>'DETALLE GASTOS ETAPA 1'!B85</f>
        <v>0</v>
      </c>
      <c r="C44" s="149">
        <f>'DETALLE GASTOS ETAPA 1'!C85</f>
        <v>0</v>
      </c>
      <c r="D44" s="147">
        <f>'DETALLE GASTOS ETAPA 1'!D85</f>
        <v>0</v>
      </c>
      <c r="E44" s="149">
        <f>'DETALLE GASTOS ETAPA 2'!B85</f>
        <v>0</v>
      </c>
      <c r="F44" s="149">
        <f>'DETALLE GASTOS ETAPA 2'!C85</f>
        <v>0</v>
      </c>
      <c r="G44" s="147">
        <f>'DETALLE GASTOS ETAPA 2'!D85</f>
        <v>0</v>
      </c>
      <c r="H44" s="149">
        <f>'DETALLE GASTOS ETAPA 3'!B85</f>
        <v>0</v>
      </c>
      <c r="I44" s="149">
        <f>'DETALLE GASTOS ETAPA 3'!C85</f>
        <v>0</v>
      </c>
      <c r="J44" s="147">
        <f>'DETALLE GASTOS ETAPA 3'!D85</f>
        <v>0</v>
      </c>
      <c r="K44" s="151">
        <f t="shared" si="3"/>
        <v>0</v>
      </c>
    </row>
    <row r="45" spans="1:11" x14ac:dyDescent="0.2">
      <c r="A45" s="144" t="s">
        <v>55</v>
      </c>
      <c r="B45" s="148">
        <f>'DETALLE GASTOS ETAPA 1'!B86</f>
        <v>0</v>
      </c>
      <c r="C45" s="149">
        <f>'DETALLE GASTOS ETAPA 1'!C86</f>
        <v>0</v>
      </c>
      <c r="D45" s="147">
        <f>'DETALLE GASTOS ETAPA 1'!D86</f>
        <v>0</v>
      </c>
      <c r="E45" s="149">
        <f>'DETALLE GASTOS ETAPA 2'!B86</f>
        <v>0</v>
      </c>
      <c r="F45" s="149">
        <f>'DETALLE GASTOS ETAPA 2'!C86</f>
        <v>0</v>
      </c>
      <c r="G45" s="147">
        <f>'DETALLE GASTOS ETAPA 2'!D86</f>
        <v>0</v>
      </c>
      <c r="H45" s="149">
        <f>'DETALLE GASTOS ETAPA 3'!B86</f>
        <v>0</v>
      </c>
      <c r="I45" s="149">
        <f>'DETALLE GASTOS ETAPA 3'!C86</f>
        <v>0</v>
      </c>
      <c r="J45" s="147">
        <f>'DETALLE GASTOS ETAPA 3'!D86</f>
        <v>0</v>
      </c>
      <c r="K45" s="151">
        <f t="shared" si="3"/>
        <v>0</v>
      </c>
    </row>
    <row r="46" spans="1:11" ht="13.5" thickBot="1" x14ac:dyDescent="0.25">
      <c r="A46" s="146" t="s">
        <v>34</v>
      </c>
      <c r="B46" s="150">
        <f>'DETALLE GASTOS ETAPA 1'!B87</f>
        <v>0</v>
      </c>
      <c r="C46" s="150">
        <f>'DETALLE GASTOS ETAPA 1'!C87</f>
        <v>0</v>
      </c>
      <c r="D46" s="153">
        <f>'DETALLE GASTOS ETAPA 1'!D87</f>
        <v>0</v>
      </c>
      <c r="E46" s="152">
        <f>'DETALLE GASTOS ETAPA 2'!B87</f>
        <v>0</v>
      </c>
      <c r="F46" s="150">
        <f>'DETALLE GASTOS ETAPA 2'!C87</f>
        <v>0</v>
      </c>
      <c r="G46" s="153">
        <f>'DETALLE GASTOS ETAPA 2'!D87</f>
        <v>0</v>
      </c>
      <c r="H46" s="152">
        <f>'DETALLE GASTOS ETAPA 3'!B87</f>
        <v>0</v>
      </c>
      <c r="I46" s="150">
        <f>'DETALLE GASTOS ETAPA 3'!C87</f>
        <v>0</v>
      </c>
      <c r="J46" s="153">
        <f>'DETALLE GASTOS ETAPA 3'!D87</f>
        <v>0</v>
      </c>
      <c r="K46" s="152">
        <f>SUM(B46:J46)</f>
        <v>0</v>
      </c>
    </row>
    <row r="47" spans="1:11" x14ac:dyDescent="0.2">
      <c r="A47" s="138"/>
      <c r="B47"/>
      <c r="C47"/>
      <c r="D47"/>
      <c r="E47"/>
      <c r="F47"/>
      <c r="G47"/>
      <c r="H47"/>
      <c r="I47"/>
      <c r="J47"/>
      <c r="K47"/>
    </row>
  </sheetData>
  <mergeCells count="11">
    <mergeCell ref="B23:B25"/>
    <mergeCell ref="A23:A25"/>
    <mergeCell ref="C23:E23"/>
    <mergeCell ref="C24:C25"/>
    <mergeCell ref="D24:D25"/>
    <mergeCell ref="E24:E25"/>
    <mergeCell ref="K40:K41"/>
    <mergeCell ref="B40:D40"/>
    <mergeCell ref="E40:G40"/>
    <mergeCell ref="H40:J40"/>
    <mergeCell ref="A40:A41"/>
  </mergeCells>
  <phoneticPr fontId="0" type="noConversion"/>
  <pageMargins left="0.75" right="0.75" top="1" bottom="1" header="0" footer="0"/>
  <pageSetup scale="74" fitToHeight="3" orientation="landscape" r:id="rId1"/>
  <headerFooter alignWithMargins="0"/>
  <ignoredErrors>
    <ignoredError sqref="D31" evalError="1"/>
    <ignoredError sqref="B3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0DBC-3F15-4800-8BC0-E175D1B07C93}">
  <dimension ref="A1:D51"/>
  <sheetViews>
    <sheetView topLeftCell="A10" workbookViewId="0">
      <selection activeCell="D13" sqref="D13"/>
    </sheetView>
  </sheetViews>
  <sheetFormatPr baseColWidth="10" defaultColWidth="11.42578125" defaultRowHeight="12.75" x14ac:dyDescent="0.2"/>
  <cols>
    <col min="1" max="1" width="27.5703125" style="2" customWidth="1"/>
    <col min="2" max="3" width="14.7109375" style="2" customWidth="1"/>
    <col min="4" max="4" width="101.42578125" style="2" customWidth="1"/>
    <col min="5" max="16384" width="11.42578125" style="2"/>
  </cols>
  <sheetData>
    <row r="1" spans="1:4" s="98" customFormat="1" ht="15.75" x14ac:dyDescent="0.2">
      <c r="A1" s="218" t="s">
        <v>112</v>
      </c>
      <c r="B1" s="218"/>
      <c r="C1" s="218"/>
      <c r="D1" s="218"/>
    </row>
    <row r="2" spans="1:4" ht="13.5" thickBot="1" x14ac:dyDescent="0.25"/>
    <row r="3" spans="1:4" ht="33.75" customHeight="1" x14ac:dyDescent="0.2">
      <c r="A3" s="219" t="s">
        <v>113</v>
      </c>
      <c r="B3" s="220"/>
      <c r="C3" s="220"/>
      <c r="D3" s="221"/>
    </row>
    <row r="4" spans="1:4" ht="13.5" thickBot="1" x14ac:dyDescent="0.25"/>
    <row r="5" spans="1:4" ht="13.5" thickBot="1" x14ac:dyDescent="0.25">
      <c r="A5" s="215" t="s">
        <v>114</v>
      </c>
      <c r="B5" s="216"/>
      <c r="C5" s="216"/>
      <c r="D5" s="217"/>
    </row>
    <row r="6" spans="1:4" x14ac:dyDescent="0.2">
      <c r="A6" s="73" t="s">
        <v>115</v>
      </c>
      <c r="B6" s="1" t="s">
        <v>116</v>
      </c>
      <c r="D6" s="74"/>
    </row>
    <row r="7" spans="1:4" x14ac:dyDescent="0.2">
      <c r="A7" s="73" t="s">
        <v>117</v>
      </c>
      <c r="B7" s="1" t="s">
        <v>31</v>
      </c>
      <c r="D7" s="74"/>
    </row>
    <row r="8" spans="1:4" x14ac:dyDescent="0.2">
      <c r="A8" s="73" t="s">
        <v>118</v>
      </c>
      <c r="B8" s="1" t="s">
        <v>119</v>
      </c>
      <c r="D8" s="74"/>
    </row>
    <row r="9" spans="1:4" ht="13.5" thickBot="1" x14ac:dyDescent="0.25">
      <c r="A9" s="75"/>
      <c r="D9" s="74"/>
    </row>
    <row r="10" spans="1:4" ht="26.25" thickBot="1" x14ac:dyDescent="0.25">
      <c r="A10" s="76" t="s">
        <v>120</v>
      </c>
      <c r="B10" s="76" t="s">
        <v>121</v>
      </c>
      <c r="C10" s="76" t="s">
        <v>122</v>
      </c>
      <c r="D10" s="76" t="s">
        <v>123</v>
      </c>
    </row>
    <row r="11" spans="1:4" ht="25.5" x14ac:dyDescent="0.2">
      <c r="A11" s="77" t="s">
        <v>96</v>
      </c>
      <c r="B11" s="78">
        <v>0</v>
      </c>
      <c r="C11" s="79">
        <v>0</v>
      </c>
      <c r="D11" s="99" t="s">
        <v>124</v>
      </c>
    </row>
    <row r="12" spans="1:4" x14ac:dyDescent="0.2">
      <c r="A12" s="81" t="s">
        <v>47</v>
      </c>
      <c r="B12" s="82">
        <v>0</v>
      </c>
      <c r="C12" s="83">
        <v>0</v>
      </c>
      <c r="D12" s="84"/>
    </row>
    <row r="13" spans="1:4" x14ac:dyDescent="0.2">
      <c r="A13" s="81" t="s">
        <v>64</v>
      </c>
      <c r="B13" s="82">
        <v>0</v>
      </c>
      <c r="C13" s="83">
        <v>0</v>
      </c>
      <c r="D13" s="84"/>
    </row>
    <row r="14" spans="1:4" x14ac:dyDescent="0.2">
      <c r="A14" s="81" t="s">
        <v>55</v>
      </c>
      <c r="B14" s="82">
        <v>0</v>
      </c>
      <c r="C14" s="83">
        <v>0</v>
      </c>
      <c r="D14" s="84"/>
    </row>
    <row r="15" spans="1:4" ht="13.5" thickBot="1" x14ac:dyDescent="0.25">
      <c r="A15" s="85" t="s">
        <v>125</v>
      </c>
      <c r="B15" s="86">
        <f>SUM(B11:B14)</f>
        <v>0</v>
      </c>
      <c r="C15" s="87">
        <f>SUM(C11:C14)</f>
        <v>0</v>
      </c>
      <c r="D15" s="88" t="str">
        <f>IF(B15=C15,"PRESUPUESTO VALIDADO","CORREGIR DIFERENCIA")</f>
        <v>PRESUPUESTO VALIDADO</v>
      </c>
    </row>
    <row r="16" spans="1:4" ht="13.5" thickBot="1" x14ac:dyDescent="0.25"/>
    <row r="17" spans="1:4" ht="13.5" thickBot="1" x14ac:dyDescent="0.25">
      <c r="A17" s="215" t="s">
        <v>126</v>
      </c>
      <c r="B17" s="216"/>
      <c r="C17" s="216"/>
      <c r="D17" s="217"/>
    </row>
    <row r="18" spans="1:4" x14ac:dyDescent="0.2">
      <c r="A18" s="73" t="s">
        <v>115</v>
      </c>
      <c r="B18" s="1" t="s">
        <v>116</v>
      </c>
      <c r="D18" s="74"/>
    </row>
    <row r="19" spans="1:4" x14ac:dyDescent="0.2">
      <c r="A19" s="73" t="s">
        <v>117</v>
      </c>
      <c r="B19" s="1" t="s">
        <v>31</v>
      </c>
      <c r="D19" s="74"/>
    </row>
    <row r="20" spans="1:4" x14ac:dyDescent="0.2">
      <c r="A20" s="73" t="s">
        <v>118</v>
      </c>
      <c r="B20" s="1" t="s">
        <v>119</v>
      </c>
      <c r="D20" s="74"/>
    </row>
    <row r="21" spans="1:4" ht="13.5" thickBot="1" x14ac:dyDescent="0.25">
      <c r="A21" s="75"/>
      <c r="D21" s="74"/>
    </row>
    <row r="22" spans="1:4" ht="26.25" thickBot="1" x14ac:dyDescent="0.25">
      <c r="A22" s="76" t="s">
        <v>120</v>
      </c>
      <c r="B22" s="76" t="s">
        <v>121</v>
      </c>
      <c r="C22" s="76" t="s">
        <v>122</v>
      </c>
      <c r="D22" s="76" t="s">
        <v>123</v>
      </c>
    </row>
    <row r="23" spans="1:4" x14ac:dyDescent="0.2">
      <c r="A23" s="77" t="s">
        <v>96</v>
      </c>
      <c r="B23" s="78">
        <v>0</v>
      </c>
      <c r="C23" s="79">
        <v>0</v>
      </c>
      <c r="D23" s="80"/>
    </row>
    <row r="24" spans="1:4" x14ac:dyDescent="0.2">
      <c r="A24" s="81" t="s">
        <v>47</v>
      </c>
      <c r="B24" s="82">
        <v>0</v>
      </c>
      <c r="C24" s="83">
        <v>0</v>
      </c>
      <c r="D24" s="84"/>
    </row>
    <row r="25" spans="1:4" x14ac:dyDescent="0.2">
      <c r="A25" s="81" t="s">
        <v>64</v>
      </c>
      <c r="B25" s="82">
        <v>0</v>
      </c>
      <c r="C25" s="83">
        <v>0</v>
      </c>
      <c r="D25" s="84"/>
    </row>
    <row r="26" spans="1:4" x14ac:dyDescent="0.2">
      <c r="A26" s="81" t="s">
        <v>55</v>
      </c>
      <c r="B26" s="82">
        <v>0</v>
      </c>
      <c r="C26" s="83">
        <v>0</v>
      </c>
      <c r="D26" s="84"/>
    </row>
    <row r="27" spans="1:4" ht="13.5" thickBot="1" x14ac:dyDescent="0.25">
      <c r="A27" s="85" t="s">
        <v>125</v>
      </c>
      <c r="B27" s="86">
        <f>SUM(B23:B26)</f>
        <v>0</v>
      </c>
      <c r="C27" s="87">
        <f>SUM(C23:C26)</f>
        <v>0</v>
      </c>
      <c r="D27" s="88" t="str">
        <f>IF(B27=C27,"PRESUPUESTO VALIDADO","CORREGIR DIFERENCIA")</f>
        <v>PRESUPUESTO VALIDADO</v>
      </c>
    </row>
    <row r="28" spans="1:4" ht="13.5" thickBot="1" x14ac:dyDescent="0.25"/>
    <row r="29" spans="1:4" ht="13.5" thickBot="1" x14ac:dyDescent="0.25">
      <c r="A29" s="215" t="s">
        <v>127</v>
      </c>
      <c r="B29" s="216"/>
      <c r="C29" s="216"/>
      <c r="D29" s="217"/>
    </row>
    <row r="30" spans="1:4" x14ac:dyDescent="0.2">
      <c r="A30" s="73" t="s">
        <v>115</v>
      </c>
      <c r="B30" s="1" t="s">
        <v>116</v>
      </c>
      <c r="D30" s="74"/>
    </row>
    <row r="31" spans="1:4" x14ac:dyDescent="0.2">
      <c r="A31" s="73" t="s">
        <v>117</v>
      </c>
      <c r="B31" s="1" t="s">
        <v>31</v>
      </c>
      <c r="D31" s="74"/>
    </row>
    <row r="32" spans="1:4" x14ac:dyDescent="0.2">
      <c r="A32" s="73" t="s">
        <v>118</v>
      </c>
      <c r="B32" s="1" t="s">
        <v>119</v>
      </c>
      <c r="D32" s="74"/>
    </row>
    <row r="33" spans="1:4" ht="13.5" thickBot="1" x14ac:dyDescent="0.25">
      <c r="A33" s="75"/>
      <c r="D33" s="74"/>
    </row>
    <row r="34" spans="1:4" ht="26.25" thickBot="1" x14ac:dyDescent="0.25">
      <c r="A34" s="76" t="s">
        <v>120</v>
      </c>
      <c r="B34" s="76" t="s">
        <v>121</v>
      </c>
      <c r="C34" s="76" t="s">
        <v>122</v>
      </c>
      <c r="D34" s="76" t="s">
        <v>123</v>
      </c>
    </row>
    <row r="35" spans="1:4" x14ac:dyDescent="0.2">
      <c r="A35" s="77" t="s">
        <v>96</v>
      </c>
      <c r="B35" s="78">
        <v>0</v>
      </c>
      <c r="C35" s="79">
        <v>0</v>
      </c>
      <c r="D35" s="80"/>
    </row>
    <row r="36" spans="1:4" x14ac:dyDescent="0.2">
      <c r="A36" s="81" t="s">
        <v>47</v>
      </c>
      <c r="B36" s="82">
        <v>0</v>
      </c>
      <c r="C36" s="83">
        <v>0</v>
      </c>
      <c r="D36" s="84"/>
    </row>
    <row r="37" spans="1:4" x14ac:dyDescent="0.2">
      <c r="A37" s="81" t="s">
        <v>64</v>
      </c>
      <c r="B37" s="82">
        <v>0</v>
      </c>
      <c r="C37" s="83">
        <v>0</v>
      </c>
      <c r="D37" s="84"/>
    </row>
    <row r="38" spans="1:4" x14ac:dyDescent="0.2">
      <c r="A38" s="81" t="s">
        <v>55</v>
      </c>
      <c r="B38" s="82">
        <v>0</v>
      </c>
      <c r="C38" s="83">
        <v>0</v>
      </c>
      <c r="D38" s="84"/>
    </row>
    <row r="39" spans="1:4" ht="13.5" thickBot="1" x14ac:dyDescent="0.25">
      <c r="A39" s="85" t="s">
        <v>125</v>
      </c>
      <c r="B39" s="86">
        <f>SUM(B35:B38)</f>
        <v>0</v>
      </c>
      <c r="C39" s="87">
        <f>SUM(C35:C38)</f>
        <v>0</v>
      </c>
      <c r="D39" s="88" t="str">
        <f>IF(B39=C39,"PRESUPUESTO VALIDADO","CORREGIR DIFERENCIA")</f>
        <v>PRESUPUESTO VALIDADO</v>
      </c>
    </row>
    <row r="40" spans="1:4" ht="13.5" thickBot="1" x14ac:dyDescent="0.25">
      <c r="A40" s="89"/>
      <c r="B40" s="90"/>
      <c r="C40" s="90"/>
      <c r="D40" s="91"/>
    </row>
    <row r="41" spans="1:4" ht="13.5" thickBot="1" x14ac:dyDescent="0.25">
      <c r="A41" s="215" t="s">
        <v>128</v>
      </c>
      <c r="B41" s="216"/>
      <c r="C41" s="216"/>
      <c r="D41" s="217"/>
    </row>
    <row r="42" spans="1:4" x14ac:dyDescent="0.2">
      <c r="A42" s="73" t="s">
        <v>115</v>
      </c>
      <c r="B42" s="1" t="s">
        <v>116</v>
      </c>
      <c r="D42" s="74"/>
    </row>
    <row r="43" spans="1:4" x14ac:dyDescent="0.2">
      <c r="A43" s="73" t="s">
        <v>117</v>
      </c>
      <c r="B43" s="1" t="s">
        <v>31</v>
      </c>
      <c r="D43" s="74"/>
    </row>
    <row r="44" spans="1:4" x14ac:dyDescent="0.2">
      <c r="A44" s="73" t="s">
        <v>118</v>
      </c>
      <c r="B44" s="1" t="s">
        <v>119</v>
      </c>
      <c r="D44" s="74"/>
    </row>
    <row r="45" spans="1:4" ht="13.5" thickBot="1" x14ac:dyDescent="0.25">
      <c r="A45" s="75"/>
      <c r="D45" s="74"/>
    </row>
    <row r="46" spans="1:4" ht="26.25" thickBot="1" x14ac:dyDescent="0.25">
      <c r="A46" s="76" t="s">
        <v>120</v>
      </c>
      <c r="B46" s="76" t="s">
        <v>121</v>
      </c>
      <c r="C46" s="76" t="s">
        <v>122</v>
      </c>
      <c r="D46" s="76" t="s">
        <v>123</v>
      </c>
    </row>
    <row r="47" spans="1:4" x14ac:dyDescent="0.2">
      <c r="A47" s="77" t="s">
        <v>96</v>
      </c>
      <c r="B47" s="78">
        <v>0</v>
      </c>
      <c r="C47" s="79">
        <v>0</v>
      </c>
      <c r="D47" s="80"/>
    </row>
    <row r="48" spans="1:4" x14ac:dyDescent="0.2">
      <c r="A48" s="81" t="s">
        <v>47</v>
      </c>
      <c r="B48" s="82">
        <v>0</v>
      </c>
      <c r="C48" s="83">
        <v>0</v>
      </c>
      <c r="D48" s="84"/>
    </row>
    <row r="49" spans="1:4" x14ac:dyDescent="0.2">
      <c r="A49" s="81" t="s">
        <v>64</v>
      </c>
      <c r="B49" s="82">
        <v>0</v>
      </c>
      <c r="C49" s="83">
        <v>0</v>
      </c>
      <c r="D49" s="84"/>
    </row>
    <row r="50" spans="1:4" x14ac:dyDescent="0.2">
      <c r="A50" s="81" t="s">
        <v>55</v>
      </c>
      <c r="B50" s="82">
        <v>0</v>
      </c>
      <c r="C50" s="83">
        <v>0</v>
      </c>
      <c r="D50" s="84"/>
    </row>
    <row r="51" spans="1:4" ht="13.5" thickBot="1" x14ac:dyDescent="0.25">
      <c r="A51" s="85" t="s">
        <v>125</v>
      </c>
      <c r="B51" s="86">
        <f>SUM(B47:B50)</f>
        <v>0</v>
      </c>
      <c r="C51" s="87">
        <f>SUM(C47:C50)</f>
        <v>0</v>
      </c>
      <c r="D51" s="88" t="str">
        <f>IF(B51=C51,"PRESUPUESTO VALIDADO","CORREGIR DIFERENCIA")</f>
        <v>PRESUPUESTO VALIDADO</v>
      </c>
    </row>
  </sheetData>
  <mergeCells count="6">
    <mergeCell ref="A41:D41"/>
    <mergeCell ref="A1:D1"/>
    <mergeCell ref="A3:D3"/>
    <mergeCell ref="A5:D5"/>
    <mergeCell ref="A17:D17"/>
    <mergeCell ref="A29:D29"/>
  </mergeCells>
  <conditionalFormatting sqref="D15">
    <cfRule type="cellIs" dxfId="19" priority="9" stopIfTrue="1" operator="equal">
      <formula>"CORREGIR DIFERENCIA"</formula>
    </cfRule>
    <cfRule type="cellIs" dxfId="18" priority="10" stopIfTrue="1" operator="equal">
      <formula>"PRESUPUESTO VALIDADO"</formula>
    </cfRule>
  </conditionalFormatting>
  <conditionalFormatting sqref="D27">
    <cfRule type="cellIs" dxfId="17" priority="5" stopIfTrue="1" operator="equal">
      <formula>"CORREGIR DIFERENCIA"</formula>
    </cfRule>
    <cfRule type="cellIs" dxfId="16" priority="6" stopIfTrue="1" operator="equal">
      <formula>"PRESUPUESTO VALIDADO"</formula>
    </cfRule>
  </conditionalFormatting>
  <conditionalFormatting sqref="D40">
    <cfRule type="cellIs" dxfId="15" priority="7" stopIfTrue="1" operator="equal">
      <formula>"CORREGIR DIFERENCIA"</formula>
    </cfRule>
    <cfRule type="cellIs" dxfId="14" priority="8" stopIfTrue="1" operator="equal">
      <formula>"PRESUPUESTO VALIDADO"</formula>
    </cfRule>
  </conditionalFormatting>
  <conditionalFormatting sqref="D39">
    <cfRule type="cellIs" dxfId="13" priority="3" stopIfTrue="1" operator="equal">
      <formula>"CORREGIR DIFERENCIA"</formula>
    </cfRule>
    <cfRule type="cellIs" dxfId="12" priority="4" stopIfTrue="1" operator="equal">
      <formula>"PRESUPUESTO VALIDADO"</formula>
    </cfRule>
  </conditionalFormatting>
  <conditionalFormatting sqref="D51">
    <cfRule type="cellIs" dxfId="11" priority="1" stopIfTrue="1" operator="equal">
      <formula>"CORREGIR DIFERENCIA"</formula>
    </cfRule>
    <cfRule type="cellIs" dxfId="10" priority="2" stopIfTrue="1" operator="equal">
      <formula>"PRESUPUESTO VALIDADO"</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F85F-BB8D-41C4-AD1D-230892E42BC5}">
  <dimension ref="A1:D51"/>
  <sheetViews>
    <sheetView tabSelected="1" workbookViewId="0">
      <selection activeCell="D13" sqref="D13"/>
    </sheetView>
  </sheetViews>
  <sheetFormatPr baseColWidth="10" defaultColWidth="11.7109375" defaultRowHeight="12.75" x14ac:dyDescent="0.2"/>
  <cols>
    <col min="1" max="1" width="27.5703125" style="2" customWidth="1"/>
    <col min="2" max="3" width="14.7109375" style="2" customWidth="1"/>
    <col min="4" max="4" width="101.42578125" style="2" customWidth="1"/>
    <col min="5" max="16384" width="11.7109375" style="2"/>
  </cols>
  <sheetData>
    <row r="1" spans="1:4" ht="15.75" x14ac:dyDescent="0.2">
      <c r="A1" s="218" t="s">
        <v>112</v>
      </c>
      <c r="B1" s="218"/>
      <c r="C1" s="218"/>
      <c r="D1" s="218"/>
    </row>
    <row r="2" spans="1:4" ht="13.5" thickBot="1" x14ac:dyDescent="0.25"/>
    <row r="3" spans="1:4" ht="26.25" customHeight="1" x14ac:dyDescent="0.2">
      <c r="A3" s="219" t="s">
        <v>113</v>
      </c>
      <c r="B3" s="220"/>
      <c r="C3" s="220"/>
      <c r="D3" s="221"/>
    </row>
    <row r="4" spans="1:4" ht="13.5" thickBot="1" x14ac:dyDescent="0.25"/>
    <row r="5" spans="1:4" ht="13.5" thickBot="1" x14ac:dyDescent="0.25">
      <c r="A5" s="215" t="s">
        <v>114</v>
      </c>
      <c r="B5" s="216"/>
      <c r="C5" s="216"/>
      <c r="D5" s="217"/>
    </row>
    <row r="6" spans="1:4" x14ac:dyDescent="0.2">
      <c r="A6" s="73" t="s">
        <v>115</v>
      </c>
      <c r="B6" s="1" t="s">
        <v>116</v>
      </c>
      <c r="D6" s="74"/>
    </row>
    <row r="7" spans="1:4" x14ac:dyDescent="0.2">
      <c r="A7" s="73" t="s">
        <v>117</v>
      </c>
      <c r="B7" s="1" t="s">
        <v>129</v>
      </c>
      <c r="D7" s="74"/>
    </row>
    <row r="8" spans="1:4" x14ac:dyDescent="0.2">
      <c r="A8" s="73" t="s">
        <v>118</v>
      </c>
      <c r="B8" s="1" t="s">
        <v>119</v>
      </c>
      <c r="D8" s="74"/>
    </row>
    <row r="9" spans="1:4" ht="13.5" thickBot="1" x14ac:dyDescent="0.25">
      <c r="A9" s="75"/>
      <c r="D9" s="74"/>
    </row>
    <row r="10" spans="1:4" ht="26.25" thickBot="1" x14ac:dyDescent="0.25">
      <c r="A10" s="76" t="s">
        <v>120</v>
      </c>
      <c r="B10" s="76" t="s">
        <v>121</v>
      </c>
      <c r="C10" s="76" t="s">
        <v>122</v>
      </c>
      <c r="D10" s="76" t="s">
        <v>123</v>
      </c>
    </row>
    <row r="11" spans="1:4" ht="25.5" x14ac:dyDescent="0.2">
      <c r="A11" s="77" t="s">
        <v>96</v>
      </c>
      <c r="B11" s="78">
        <v>0</v>
      </c>
      <c r="C11" s="79">
        <v>0</v>
      </c>
      <c r="D11" s="99" t="s">
        <v>130</v>
      </c>
    </row>
    <row r="12" spans="1:4" x14ac:dyDescent="0.2">
      <c r="A12" s="81" t="s">
        <v>47</v>
      </c>
      <c r="B12" s="82">
        <v>0</v>
      </c>
      <c r="C12" s="83">
        <v>0</v>
      </c>
      <c r="D12" s="84"/>
    </row>
    <row r="13" spans="1:4" x14ac:dyDescent="0.2">
      <c r="A13" s="81" t="s">
        <v>64</v>
      </c>
      <c r="B13" s="82">
        <v>0</v>
      </c>
      <c r="C13" s="83">
        <v>0</v>
      </c>
      <c r="D13" s="84"/>
    </row>
    <row r="14" spans="1:4" x14ac:dyDescent="0.2">
      <c r="A14" s="81" t="s">
        <v>55</v>
      </c>
      <c r="B14" s="82">
        <v>0</v>
      </c>
      <c r="C14" s="83">
        <v>0</v>
      </c>
      <c r="D14" s="84"/>
    </row>
    <row r="15" spans="1:4" ht="13.5" thickBot="1" x14ac:dyDescent="0.25">
      <c r="A15" s="85" t="s">
        <v>125</v>
      </c>
      <c r="B15" s="86">
        <f>SUM(B11:B14)</f>
        <v>0</v>
      </c>
      <c r="C15" s="87">
        <f>SUM(C11:C14)</f>
        <v>0</v>
      </c>
      <c r="D15" s="88" t="str">
        <f>IF(B15=C15,"PRESUPUESTO VALIDADO","CORREGIR DIFERENCIA")</f>
        <v>PRESUPUESTO VALIDADO</v>
      </c>
    </row>
    <row r="16" spans="1:4" ht="13.5" thickBot="1" x14ac:dyDescent="0.25"/>
    <row r="17" spans="1:4" ht="13.5" thickBot="1" x14ac:dyDescent="0.25">
      <c r="A17" s="215" t="s">
        <v>126</v>
      </c>
      <c r="B17" s="216"/>
      <c r="C17" s="216"/>
      <c r="D17" s="217"/>
    </row>
    <row r="18" spans="1:4" x14ac:dyDescent="0.2">
      <c r="A18" s="73" t="s">
        <v>115</v>
      </c>
      <c r="B18" s="1" t="s">
        <v>116</v>
      </c>
      <c r="D18" s="74"/>
    </row>
    <row r="19" spans="1:4" x14ac:dyDescent="0.2">
      <c r="A19" s="73" t="s">
        <v>117</v>
      </c>
      <c r="B19" s="1" t="s">
        <v>129</v>
      </c>
      <c r="D19" s="74"/>
    </row>
    <row r="20" spans="1:4" x14ac:dyDescent="0.2">
      <c r="A20" s="73" t="s">
        <v>118</v>
      </c>
      <c r="B20" s="1" t="s">
        <v>119</v>
      </c>
      <c r="D20" s="74"/>
    </row>
    <row r="21" spans="1:4" ht="13.5" thickBot="1" x14ac:dyDescent="0.25">
      <c r="A21" s="75"/>
      <c r="D21" s="74"/>
    </row>
    <row r="22" spans="1:4" ht="26.25" thickBot="1" x14ac:dyDescent="0.25">
      <c r="A22" s="76" t="s">
        <v>120</v>
      </c>
      <c r="B22" s="76" t="s">
        <v>121</v>
      </c>
      <c r="C22" s="76" t="s">
        <v>122</v>
      </c>
      <c r="D22" s="76" t="s">
        <v>123</v>
      </c>
    </row>
    <row r="23" spans="1:4" x14ac:dyDescent="0.2">
      <c r="A23" s="77" t="s">
        <v>96</v>
      </c>
      <c r="B23" s="78">
        <v>0</v>
      </c>
      <c r="C23" s="79">
        <v>0</v>
      </c>
      <c r="D23" s="80"/>
    </row>
    <row r="24" spans="1:4" x14ac:dyDescent="0.2">
      <c r="A24" s="81" t="s">
        <v>47</v>
      </c>
      <c r="B24" s="82">
        <v>0</v>
      </c>
      <c r="C24" s="83">
        <v>0</v>
      </c>
      <c r="D24" s="84"/>
    </row>
    <row r="25" spans="1:4" x14ac:dyDescent="0.2">
      <c r="A25" s="81" t="s">
        <v>64</v>
      </c>
      <c r="B25" s="82">
        <v>0</v>
      </c>
      <c r="C25" s="83">
        <v>0</v>
      </c>
      <c r="D25" s="84"/>
    </row>
    <row r="26" spans="1:4" x14ac:dyDescent="0.2">
      <c r="A26" s="81" t="s">
        <v>55</v>
      </c>
      <c r="B26" s="82">
        <v>0</v>
      </c>
      <c r="C26" s="83">
        <v>0</v>
      </c>
      <c r="D26" s="84"/>
    </row>
    <row r="27" spans="1:4" ht="13.5" thickBot="1" x14ac:dyDescent="0.25">
      <c r="A27" s="85" t="s">
        <v>125</v>
      </c>
      <c r="B27" s="86">
        <f>SUM(B23:B26)</f>
        <v>0</v>
      </c>
      <c r="C27" s="87">
        <f>SUM(C23:C26)</f>
        <v>0</v>
      </c>
      <c r="D27" s="88" t="str">
        <f>IF(B27=C27,"PRESUPUESTO VALIDADO","CORREGIR DIFERENCIA")</f>
        <v>PRESUPUESTO VALIDADO</v>
      </c>
    </row>
    <row r="28" spans="1:4" ht="13.5" thickBot="1" x14ac:dyDescent="0.25"/>
    <row r="29" spans="1:4" ht="13.5" thickBot="1" x14ac:dyDescent="0.25">
      <c r="A29" s="215" t="s">
        <v>127</v>
      </c>
      <c r="B29" s="216"/>
      <c r="C29" s="216"/>
      <c r="D29" s="217"/>
    </row>
    <row r="30" spans="1:4" x14ac:dyDescent="0.2">
      <c r="A30" s="73" t="s">
        <v>115</v>
      </c>
      <c r="B30" s="1" t="s">
        <v>116</v>
      </c>
      <c r="D30" s="74"/>
    </row>
    <row r="31" spans="1:4" x14ac:dyDescent="0.2">
      <c r="A31" s="73" t="s">
        <v>117</v>
      </c>
      <c r="B31" s="1" t="s">
        <v>129</v>
      </c>
      <c r="D31" s="74"/>
    </row>
    <row r="32" spans="1:4" x14ac:dyDescent="0.2">
      <c r="A32" s="73" t="s">
        <v>118</v>
      </c>
      <c r="B32" s="1" t="s">
        <v>119</v>
      </c>
      <c r="D32" s="74"/>
    </row>
    <row r="33" spans="1:4" ht="13.5" thickBot="1" x14ac:dyDescent="0.25">
      <c r="A33" s="75"/>
      <c r="D33" s="74"/>
    </row>
    <row r="34" spans="1:4" ht="26.25" thickBot="1" x14ac:dyDescent="0.25">
      <c r="A34" s="76" t="s">
        <v>120</v>
      </c>
      <c r="B34" s="76" t="s">
        <v>121</v>
      </c>
      <c r="C34" s="76" t="s">
        <v>122</v>
      </c>
      <c r="D34" s="76" t="s">
        <v>123</v>
      </c>
    </row>
    <row r="35" spans="1:4" x14ac:dyDescent="0.2">
      <c r="A35" s="77" t="s">
        <v>96</v>
      </c>
      <c r="B35" s="78">
        <v>0</v>
      </c>
      <c r="C35" s="79">
        <v>0</v>
      </c>
      <c r="D35" s="80"/>
    </row>
    <row r="36" spans="1:4" x14ac:dyDescent="0.2">
      <c r="A36" s="81" t="s">
        <v>47</v>
      </c>
      <c r="B36" s="82">
        <v>0</v>
      </c>
      <c r="C36" s="83">
        <v>0</v>
      </c>
      <c r="D36" s="84"/>
    </row>
    <row r="37" spans="1:4" x14ac:dyDescent="0.2">
      <c r="A37" s="81" t="s">
        <v>64</v>
      </c>
      <c r="B37" s="82">
        <v>0</v>
      </c>
      <c r="C37" s="83">
        <v>0</v>
      </c>
      <c r="D37" s="84"/>
    </row>
    <row r="38" spans="1:4" x14ac:dyDescent="0.2">
      <c r="A38" s="81" t="s">
        <v>55</v>
      </c>
      <c r="B38" s="82">
        <v>0</v>
      </c>
      <c r="C38" s="83">
        <v>0</v>
      </c>
      <c r="D38" s="84"/>
    </row>
    <row r="39" spans="1:4" ht="13.5" thickBot="1" x14ac:dyDescent="0.25">
      <c r="A39" s="85" t="s">
        <v>125</v>
      </c>
      <c r="B39" s="86">
        <f>SUM(B35:B38)</f>
        <v>0</v>
      </c>
      <c r="C39" s="87">
        <f>SUM(C35:C38)</f>
        <v>0</v>
      </c>
      <c r="D39" s="88" t="str">
        <f>IF(B39=C39,"PRESUPUESTO VALIDADO","CORREGIR DIFERENCIA")</f>
        <v>PRESUPUESTO VALIDADO</v>
      </c>
    </row>
    <row r="40" spans="1:4" ht="13.5" thickBot="1" x14ac:dyDescent="0.25">
      <c r="A40" s="89"/>
      <c r="B40" s="90"/>
      <c r="C40" s="90"/>
      <c r="D40" s="91"/>
    </row>
    <row r="41" spans="1:4" ht="13.5" thickBot="1" x14ac:dyDescent="0.25">
      <c r="A41" s="215" t="s">
        <v>128</v>
      </c>
      <c r="B41" s="216"/>
      <c r="C41" s="216"/>
      <c r="D41" s="217"/>
    </row>
    <row r="42" spans="1:4" x14ac:dyDescent="0.2">
      <c r="A42" s="73" t="s">
        <v>115</v>
      </c>
      <c r="B42" s="1" t="s">
        <v>116</v>
      </c>
      <c r="D42" s="74"/>
    </row>
    <row r="43" spans="1:4" x14ac:dyDescent="0.2">
      <c r="A43" s="73" t="s">
        <v>117</v>
      </c>
      <c r="B43" s="1" t="s">
        <v>129</v>
      </c>
      <c r="D43" s="74"/>
    </row>
    <row r="44" spans="1:4" x14ac:dyDescent="0.2">
      <c r="A44" s="73" t="s">
        <v>118</v>
      </c>
      <c r="B44" s="1" t="s">
        <v>119</v>
      </c>
      <c r="D44" s="74"/>
    </row>
    <row r="45" spans="1:4" ht="13.5" thickBot="1" x14ac:dyDescent="0.25">
      <c r="A45" s="75"/>
      <c r="D45" s="74"/>
    </row>
    <row r="46" spans="1:4" ht="26.25" thickBot="1" x14ac:dyDescent="0.25">
      <c r="A46" s="76" t="s">
        <v>120</v>
      </c>
      <c r="B46" s="76" t="s">
        <v>121</v>
      </c>
      <c r="C46" s="76" t="s">
        <v>122</v>
      </c>
      <c r="D46" s="76" t="s">
        <v>123</v>
      </c>
    </row>
    <row r="47" spans="1:4" x14ac:dyDescent="0.2">
      <c r="A47" s="77" t="s">
        <v>96</v>
      </c>
      <c r="B47" s="78">
        <v>0</v>
      </c>
      <c r="C47" s="79">
        <v>0</v>
      </c>
      <c r="D47" s="80"/>
    </row>
    <row r="48" spans="1:4" x14ac:dyDescent="0.2">
      <c r="A48" s="81" t="s">
        <v>47</v>
      </c>
      <c r="B48" s="82">
        <v>0</v>
      </c>
      <c r="C48" s="83">
        <v>0</v>
      </c>
      <c r="D48" s="84"/>
    </row>
    <row r="49" spans="1:4" x14ac:dyDescent="0.2">
      <c r="A49" s="81" t="s">
        <v>64</v>
      </c>
      <c r="B49" s="82">
        <v>0</v>
      </c>
      <c r="C49" s="83">
        <v>0</v>
      </c>
      <c r="D49" s="84"/>
    </row>
    <row r="50" spans="1:4" x14ac:dyDescent="0.2">
      <c r="A50" s="81" t="s">
        <v>55</v>
      </c>
      <c r="B50" s="82">
        <v>0</v>
      </c>
      <c r="C50" s="83">
        <v>0</v>
      </c>
      <c r="D50" s="84"/>
    </row>
    <row r="51" spans="1:4" ht="13.5" thickBot="1" x14ac:dyDescent="0.25">
      <c r="A51" s="85" t="s">
        <v>125</v>
      </c>
      <c r="B51" s="86">
        <f>SUM(B47:B50)</f>
        <v>0</v>
      </c>
      <c r="C51" s="87">
        <f>SUM(C47:C50)</f>
        <v>0</v>
      </c>
      <c r="D51" s="88" t="str">
        <f>IF(B51=C51,"PRESUPUESTO VALIDADO","CORREGIR DIFERENCIA")</f>
        <v>PRESUPUESTO VALIDADO</v>
      </c>
    </row>
  </sheetData>
  <mergeCells count="6">
    <mergeCell ref="A41:D41"/>
    <mergeCell ref="A1:D1"/>
    <mergeCell ref="A3:D3"/>
    <mergeCell ref="A5:D5"/>
    <mergeCell ref="A17:D17"/>
    <mergeCell ref="A29:D29"/>
  </mergeCells>
  <conditionalFormatting sqref="D15">
    <cfRule type="cellIs" dxfId="9" priority="9" stopIfTrue="1" operator="equal">
      <formula>"CORREGIR DIFERENCIA"</formula>
    </cfRule>
    <cfRule type="cellIs" dxfId="8" priority="10" stopIfTrue="1" operator="equal">
      <formula>"PRESUPUESTO VALIDADO"</formula>
    </cfRule>
  </conditionalFormatting>
  <conditionalFormatting sqref="D40">
    <cfRule type="cellIs" dxfId="7" priority="7" stopIfTrue="1" operator="equal">
      <formula>"CORREGIR DIFERENCIA"</formula>
    </cfRule>
    <cfRule type="cellIs" dxfId="6" priority="8" stopIfTrue="1" operator="equal">
      <formula>"PRESUPUESTO VALIDADO"</formula>
    </cfRule>
  </conditionalFormatting>
  <conditionalFormatting sqref="D27">
    <cfRule type="cellIs" dxfId="5" priority="5" stopIfTrue="1" operator="equal">
      <formula>"CORREGIR DIFERENCIA"</formula>
    </cfRule>
    <cfRule type="cellIs" dxfId="4" priority="6" stopIfTrue="1" operator="equal">
      <formula>"PRESUPUESTO VALIDADO"</formula>
    </cfRule>
  </conditionalFormatting>
  <conditionalFormatting sqref="D39">
    <cfRule type="cellIs" dxfId="3" priority="3" stopIfTrue="1" operator="equal">
      <formula>"CORREGIR DIFERENCIA"</formula>
    </cfRule>
    <cfRule type="cellIs" dxfId="2" priority="4" stopIfTrue="1" operator="equal">
      <formula>"PRESUPUESTO VALIDADO"</formula>
    </cfRule>
  </conditionalFormatting>
  <conditionalFormatting sqref="D51">
    <cfRule type="cellIs" dxfId="1" priority="1" stopIfTrue="1" operator="equal">
      <formula>"CORREGIR DIFERENCIA"</formula>
    </cfRule>
    <cfRule type="cellIs" dxfId="0" priority="2" stopIfTrue="1" operator="equal">
      <formula>"PRESUPUESTO VALIDADO"</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6" ma:contentTypeDescription="Crear nuevo documento." ma:contentTypeScope="" ma:versionID="e0e5260595ee8e3752dfb3537dd0fede">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aae22f788f8df35dbb9de8c46fb269ce"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60C6A-4551-4C7C-80BC-A876C132D2E6}">
  <ds:schemaRefs>
    <ds:schemaRef ds:uri="http://schemas.microsoft.com/sharepoint/v3/contenttype/forms"/>
  </ds:schemaRefs>
</ds:datastoreItem>
</file>

<file path=customXml/itemProps2.xml><?xml version="1.0" encoding="utf-8"?>
<ds:datastoreItem xmlns:ds="http://schemas.openxmlformats.org/officeDocument/2006/customXml" ds:itemID="{22336803-066A-4391-9A7E-0CF7E6C2D294}">
  <ds:schemaRefs>
    <ds:schemaRef ds:uri="http://schemas.microsoft.com/office/2006/metadata/properties"/>
    <ds:schemaRef ds:uri="http://schemas.microsoft.com/office/infopath/2007/PartnerControls"/>
    <ds:schemaRef ds:uri="cb309ed8-a3ac-407a-ab90-334ab3a6400f"/>
    <ds:schemaRef ds:uri="fe7f5f9c-66a7-4a12-94f8-9f30ef7fcbb8"/>
  </ds:schemaRefs>
</ds:datastoreItem>
</file>

<file path=customXml/itemProps3.xml><?xml version="1.0" encoding="utf-8"?>
<ds:datastoreItem xmlns:ds="http://schemas.openxmlformats.org/officeDocument/2006/customXml" ds:itemID="{906282FD-FB36-4DD1-B0C1-839625D40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9ed8-a3ac-407a-ab90-334ab3a6400f"/>
    <ds:schemaRef ds:uri="fe7f5f9c-66a7-4a12-94f8-9f30ef7fc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ANTECEDENTES</vt:lpstr>
      <vt:lpstr>DETALLE GASTOS ETAPA 1</vt:lpstr>
      <vt:lpstr>DETALLE GASTOS ETAPA 2</vt:lpstr>
      <vt:lpstr>DETALLE GASTOS ETAPA 3</vt:lpstr>
      <vt:lpstr>COSTO TOTAL</vt:lpstr>
      <vt:lpstr>REITEMIZACIONES SIA</vt:lpstr>
      <vt:lpstr>REITEMIZACIONES APORTES</vt:lpstr>
      <vt:lpstr>'COSTO TOTAL'!Área_de_impresión</vt:lpstr>
    </vt:vector>
  </TitlesOfParts>
  <Manager>Juan Paulo Vega H.</Manager>
  <Company>CONICYT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Nicole Rojas Colonelli</cp:lastModifiedBy>
  <cp:revision/>
  <dcterms:created xsi:type="dcterms:W3CDTF">1999-03-29T20:02:48Z</dcterms:created>
  <dcterms:modified xsi:type="dcterms:W3CDTF">2023-06-12T10:08:34Z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MediaServiceImageTags">
    <vt:lpwstr/>
  </property>
</Properties>
</file>